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450" activeTab="0"/>
  </bookViews>
  <sheets>
    <sheet name="Яровые к-ры" sheetId="1" r:id="rId1"/>
  </sheets>
  <definedNames>
    <definedName name="_xlnm.Print_Area" localSheetId="0">'Яровые к-ры'!$A$1:$V$37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<sst xmlns="http://schemas.openxmlformats.org/spreadsheetml/2006/main" count="49" uniqueCount="44">
  <si>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   Количество и качество семян яровых зерновых и зернобобовых культур по состоянию на 6 апреля 2012 года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</si>
  <si>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</si>
  <si>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</si>
  <si>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</si>
  <si>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</si>
  <si>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</si>
  <si>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налич.</t>
  </si>
  <si>
    <t>Проверено, тонн.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</si>
  <si>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</si>
  <si>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</si>
  <si>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</si>
  <si>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</si>
  <si>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</si>
  <si>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в том числе</t>
  </si>
  <si>
    <t>по  влаж.</t>
  </si>
  <si>
    <t>по заселен. вредит.,   тонн</t>
  </si>
  <si>
    <t>Количество  звеньев</t>
  </si>
  <si>
    <t>тонн</t>
  </si>
  <si>
    <t>н.н.до 10 %, тонн</t>
  </si>
  <si>
    <t>н.н. 10-20 %, 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</si>
  <si>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</si>
  <si>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</si>
  <si>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</si>
  <si>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</si>
  <si>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</si>
  <si>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</si>
  <si>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</si>
  <si>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</si>
  <si>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</si>
  <si>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</si>
  <si>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</si>
  <si>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</si>
  <si>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</si>
  <si>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</si>
  <si>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</si>
  <si>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</si>
  <si>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</si>
  <si>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</si>
  <si>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</si>
  <si>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</si>
  <si>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</si>
  <si>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</si>
  <si>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</si>
  <si>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01.04. 2011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</si>
</sst>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i/>
      <sz val="14"/>
      <name val="Arial Cyr"/>
      <family val="0"/>
    </font>
    <font>
      <b/>
      <i/>
      <sz val="13"/>
      <name val="Arial Cyr"/>
      <family val="0"/>
    </font>
    <font>
      <sz val="13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10" fillId="2" borderId="7" xfId="0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1" fontId="10" fillId="2" borderId="5" xfId="19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9" fillId="2" borderId="8" xfId="0" applyFont="1" applyFill="1" applyBorder="1" applyAlignment="1">
      <alignment/>
    </xf>
    <xf numFmtId="0" fontId="10" fillId="2" borderId="9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10" fillId="2" borderId="9" xfId="0" applyNumberFormat="1" applyFont="1" applyFill="1" applyBorder="1" applyAlignment="1">
      <alignment horizontal="center"/>
    </xf>
    <xf numFmtId="1" fontId="10" fillId="2" borderId="10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1" fontId="7" fillId="2" borderId="5" xfId="19" applyNumberFormat="1" applyFont="1" applyFill="1" applyBorder="1" applyAlignment="1">
      <alignment horizontal="center"/>
    </xf>
    <xf numFmtId="1" fontId="7" fillId="2" borderId="3" xfId="19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172" fontId="7" fillId="2" borderId="3" xfId="0" applyNumberFormat="1" applyFont="1" applyFill="1" applyBorder="1" applyAlignment="1">
      <alignment horizontal="center"/>
    </xf>
    <xf numFmtId="0" fontId="11" fillId="2" borderId="14" xfId="0" applyFont="1" applyFill="1" applyBorder="1" applyAlignment="1">
      <alignment/>
    </xf>
    <xf numFmtId="0" fontId="7" fillId="2" borderId="15" xfId="0" applyFont="1" applyFill="1" applyBorder="1" applyAlignment="1">
      <alignment horizontal="center"/>
    </xf>
    <xf numFmtId="1" fontId="7" fillId="2" borderId="15" xfId="0" applyNumberFormat="1" applyFont="1" applyFill="1" applyBorder="1" applyAlignment="1">
      <alignment horizontal="center"/>
    </xf>
    <xf numFmtId="1" fontId="7" fillId="2" borderId="15" xfId="19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7" fillId="2" borderId="16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17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V37"/>
  <sheetViews>
    <sheetView tabSelected="1" view="pageBreakPreview" zoomScale="75" zoomScaleNormal="75" zoomScaleSheetLayoutView="75" workbookViewId="0" topLeftCell="A1">
      <selection activeCell="A31" sqref="A31:V37"/>
    </sheetView>
  </sheetViews>
  <sheetFormatPr defaultColWidth="9.140625" defaultRowHeight="12.75"/>
  <cols>
    <col min="1" max="1" width="27.421875" style="0" customWidth="1"/>
    <col min="2" max="2" width="12.140625" style="0" customWidth="1"/>
    <col min="3" max="3" width="10.28125" style="0" customWidth="1"/>
    <col min="4" max="4" width="10.7109375" style="0" customWidth="1"/>
    <col min="5" max="5" width="12.28125" style="19" customWidth="1"/>
    <col min="6" max="6" width="9.57421875" style="0" customWidth="1"/>
    <col min="7" max="7" width="9.8515625" style="19" customWidth="1"/>
    <col min="8" max="8" width="11.7109375" style="0" customWidth="1"/>
    <col min="9" max="9" width="10.57421875" style="19" customWidth="1"/>
    <col min="11" max="11" width="11.00390625" style="19" customWidth="1"/>
    <col min="12" max="12" width="9.28125" style="0" customWidth="1"/>
    <col min="13" max="13" width="9.140625" style="19" customWidth="1"/>
    <col min="15" max="15" width="8.57421875" style="0" customWidth="1"/>
    <col min="16" max="16" width="6.28125" style="0" customWidth="1"/>
    <col min="19" max="19" width="8.7109375" style="0" customWidth="1"/>
    <col min="20" max="20" width="7.57421875" style="0" customWidth="1"/>
    <col min="21" max="21" width="10.28125" style="0" customWidth="1"/>
    <col min="22" max="22" width="10.140625" style="0" customWidth="1"/>
    <col min="23" max="23" width="6.8515625" style="0" customWidth="1"/>
  </cols>
  <sheetData>
    <row r="1" spans="3:13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1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"/>
    </row>
    <row r="3" spans="1:21" ht="17.25" thickBot="1">
      <c r="A3" s="3"/>
      <c r="B3" s="3"/>
      <c r="C3" s="3"/>
      <c r="D3" s="3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6"/>
      <c r="R3" s="6"/>
      <c r="S3" s="6"/>
      <c r="T3" s="6"/>
      <c r="U3" s="6"/>
    </row>
    <row r="4" spans="1:22" ht="16.5" customHeight="1">
      <c r="A4" s="51" t="s">
        <v>1</v>
      </c>
      <c r="B4" s="43" t="s">
        <v>2</v>
      </c>
      <c r="C4" s="43" t="s">
        <v>3</v>
      </c>
      <c r="D4" s="43" t="s">
        <v>4</v>
      </c>
      <c r="E4" s="43" t="s">
        <v>5</v>
      </c>
      <c r="F4" s="43" t="s">
        <v>6</v>
      </c>
      <c r="G4" s="43" t="s">
        <v>7</v>
      </c>
      <c r="H4" s="43" t="s">
        <v>6</v>
      </c>
      <c r="I4" s="43" t="s">
        <v>8</v>
      </c>
      <c r="J4" s="43" t="s">
        <v>9</v>
      </c>
      <c r="K4" s="43" t="s">
        <v>10</v>
      </c>
      <c r="L4" s="43" t="s">
        <v>9</v>
      </c>
      <c r="M4" s="43" t="s">
        <v>11</v>
      </c>
      <c r="N4" s="43" t="s">
        <v>9</v>
      </c>
      <c r="O4" s="7" t="s">
        <v>12</v>
      </c>
      <c r="P4" s="8"/>
      <c r="Q4" s="48" t="s">
        <v>13</v>
      </c>
      <c r="R4" s="49"/>
      <c r="S4" s="48" t="s">
        <v>14</v>
      </c>
      <c r="T4" s="57"/>
      <c r="U4" s="54" t="s">
        <v>15</v>
      </c>
      <c r="V4" s="54" t="s">
        <v>16</v>
      </c>
    </row>
    <row r="5" spans="1:22" ht="16.5">
      <c r="A5" s="52"/>
      <c r="B5" s="44"/>
      <c r="C5" s="44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58" t="s">
        <v>17</v>
      </c>
      <c r="P5" s="10"/>
      <c r="Q5" s="60" t="s">
        <v>18</v>
      </c>
      <c r="R5" s="60" t="s">
        <v>19</v>
      </c>
      <c r="S5" s="58" t="s">
        <v>17</v>
      </c>
      <c r="T5" s="9"/>
      <c r="U5" s="55"/>
      <c r="V5" s="55"/>
    </row>
    <row r="6" spans="1:22" ht="34.5" customHeight="1">
      <c r="A6" s="53"/>
      <c r="B6" s="45"/>
      <c r="C6" s="45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9"/>
      <c r="P6" s="11" t="s">
        <v>20</v>
      </c>
      <c r="Q6" s="61"/>
      <c r="R6" s="62"/>
      <c r="S6" s="59"/>
      <c r="T6" s="11" t="s">
        <v>20</v>
      </c>
      <c r="U6" s="56"/>
      <c r="V6" s="56"/>
    </row>
    <row r="7" spans="1:22" s="19" customFormat="1" ht="15.75" customHeight="1">
      <c r="A7" s="12" t="s">
        <v>21</v>
      </c>
      <c r="B7" s="13">
        <v>2171</v>
      </c>
      <c r="C7" s="13">
        <v>2171</v>
      </c>
      <c r="D7" s="14">
        <f aca="true" t="shared" si="0" ref="D7:D29">C7/B7*100</f>
        <v>100</v>
      </c>
      <c r="E7" s="15">
        <v>2171</v>
      </c>
      <c r="F7" s="16">
        <f aca="true" t="shared" si="1" ref="F7:F29">E7/C7*100</f>
        <v>100</v>
      </c>
      <c r="G7" s="15">
        <v>2171</v>
      </c>
      <c r="H7" s="16">
        <f aca="true" t="shared" si="2" ref="H7:H29">G7/C7*100</f>
        <v>100</v>
      </c>
      <c r="I7" s="15">
        <v>1843</v>
      </c>
      <c r="J7" s="17">
        <f aca="true" t="shared" si="3" ref="J7:J29">I7/G7*100</f>
        <v>84.89175495163519</v>
      </c>
      <c r="K7" s="15">
        <f aca="true" t="shared" si="4" ref="K7:K29">G7-I7</f>
        <v>328</v>
      </c>
      <c r="L7" s="17">
        <f aca="true" t="shared" si="5" ref="L7:L29">K7/G7*100</f>
        <v>15.108245048364811</v>
      </c>
      <c r="M7" s="18">
        <v>328</v>
      </c>
      <c r="N7" s="16">
        <f aca="true" t="shared" si="6" ref="N7:N29">M7/G7*100</f>
        <v>15.108245048364811</v>
      </c>
      <c r="O7" s="15"/>
      <c r="P7" s="16">
        <f>O7/G7*100</f>
        <v>0</v>
      </c>
      <c r="Q7" s="16"/>
      <c r="R7" s="16">
        <v>0</v>
      </c>
      <c r="S7" s="15">
        <v>0</v>
      </c>
      <c r="T7" s="16">
        <v>0</v>
      </c>
      <c r="U7" s="16"/>
      <c r="V7" s="16">
        <v>1</v>
      </c>
    </row>
    <row r="8" spans="1:22" s="22" customFormat="1" ht="15.75" customHeight="1">
      <c r="A8" s="20" t="s">
        <v>22</v>
      </c>
      <c r="B8" s="13">
        <v>1950</v>
      </c>
      <c r="C8" s="13">
        <v>2000</v>
      </c>
      <c r="D8" s="14">
        <f t="shared" si="0"/>
        <v>102.56410256410255</v>
      </c>
      <c r="E8" s="15">
        <v>2000</v>
      </c>
      <c r="F8" s="16">
        <f t="shared" si="1"/>
        <v>100</v>
      </c>
      <c r="G8" s="15">
        <v>2000</v>
      </c>
      <c r="H8" s="16">
        <f t="shared" si="2"/>
        <v>100</v>
      </c>
      <c r="I8" s="21">
        <v>1512</v>
      </c>
      <c r="J8" s="17">
        <f t="shared" si="3"/>
        <v>75.6</v>
      </c>
      <c r="K8" s="15">
        <f t="shared" si="4"/>
        <v>488</v>
      </c>
      <c r="L8" s="17">
        <f t="shared" si="5"/>
        <v>24.4</v>
      </c>
      <c r="M8" s="21">
        <v>488</v>
      </c>
      <c r="N8" s="16">
        <f t="shared" si="6"/>
        <v>24.4</v>
      </c>
      <c r="O8" s="21"/>
      <c r="P8" s="16">
        <f>O8/G8*100</f>
        <v>0</v>
      </c>
      <c r="Q8" s="16"/>
      <c r="R8" s="16">
        <v>0</v>
      </c>
      <c r="S8" s="16">
        <v>0</v>
      </c>
      <c r="T8" s="16">
        <f>S8/G8*100</f>
        <v>0</v>
      </c>
      <c r="U8" s="16"/>
      <c r="V8" s="16">
        <v>6</v>
      </c>
    </row>
    <row r="9" spans="1:22" s="19" customFormat="1" ht="15.75" customHeight="1">
      <c r="A9" s="20" t="s">
        <v>23</v>
      </c>
      <c r="B9" s="13">
        <v>3376</v>
      </c>
      <c r="C9" s="13">
        <v>3470</v>
      </c>
      <c r="D9" s="14">
        <f t="shared" si="0"/>
        <v>102.78436018957346</v>
      </c>
      <c r="E9" s="15">
        <v>3470</v>
      </c>
      <c r="F9" s="16">
        <f t="shared" si="1"/>
        <v>100</v>
      </c>
      <c r="G9" s="15">
        <v>3470</v>
      </c>
      <c r="H9" s="16">
        <f t="shared" si="2"/>
        <v>100</v>
      </c>
      <c r="I9" s="21">
        <v>2574</v>
      </c>
      <c r="J9" s="17">
        <f t="shared" si="3"/>
        <v>74.17867435158502</v>
      </c>
      <c r="K9" s="15">
        <f t="shared" si="4"/>
        <v>896</v>
      </c>
      <c r="L9" s="17">
        <f t="shared" si="5"/>
        <v>25.821325648414984</v>
      </c>
      <c r="M9" s="21">
        <v>749</v>
      </c>
      <c r="N9" s="16">
        <f t="shared" si="6"/>
        <v>21.585014409221902</v>
      </c>
      <c r="O9" s="21">
        <v>122</v>
      </c>
      <c r="P9" s="16">
        <f>O9/G9*100</f>
        <v>3.515850144092219</v>
      </c>
      <c r="Q9" s="16">
        <v>122</v>
      </c>
      <c r="R9" s="16">
        <v>0</v>
      </c>
      <c r="S9" s="16">
        <v>0</v>
      </c>
      <c r="T9" s="16">
        <f>S9/G9*100</f>
        <v>0</v>
      </c>
      <c r="U9" s="16">
        <v>25</v>
      </c>
      <c r="V9" s="16">
        <v>10</v>
      </c>
    </row>
    <row r="10" spans="1:22" s="19" customFormat="1" ht="15.75" customHeight="1">
      <c r="A10" s="20" t="s">
        <v>24</v>
      </c>
      <c r="B10" s="13">
        <v>2414</v>
      </c>
      <c r="C10" s="13">
        <v>2733</v>
      </c>
      <c r="D10" s="14">
        <f t="shared" si="0"/>
        <v>113.21458160729081</v>
      </c>
      <c r="E10" s="13">
        <v>2733</v>
      </c>
      <c r="F10" s="16">
        <f t="shared" si="1"/>
        <v>100</v>
      </c>
      <c r="G10" s="13">
        <v>2733</v>
      </c>
      <c r="H10" s="16">
        <f t="shared" si="2"/>
        <v>100</v>
      </c>
      <c r="I10" s="21">
        <v>2452</v>
      </c>
      <c r="J10" s="17">
        <f t="shared" si="3"/>
        <v>89.71825832418587</v>
      </c>
      <c r="K10" s="15">
        <f t="shared" si="4"/>
        <v>281</v>
      </c>
      <c r="L10" s="17">
        <f t="shared" si="5"/>
        <v>10.281741675814123</v>
      </c>
      <c r="M10" s="21">
        <v>281</v>
      </c>
      <c r="N10" s="16">
        <f t="shared" si="6"/>
        <v>10.281741675814123</v>
      </c>
      <c r="O10" s="21"/>
      <c r="P10" s="16">
        <v>0</v>
      </c>
      <c r="Q10" s="16"/>
      <c r="R10" s="16"/>
      <c r="S10" s="16">
        <v>0</v>
      </c>
      <c r="T10" s="16">
        <f>S10/G10*100</f>
        <v>0</v>
      </c>
      <c r="U10" s="16"/>
      <c r="V10" s="16">
        <v>2</v>
      </c>
    </row>
    <row r="11" spans="1:22" s="19" customFormat="1" ht="15.75" customHeight="1">
      <c r="A11" s="20" t="s">
        <v>25</v>
      </c>
      <c r="B11" s="13">
        <v>1579</v>
      </c>
      <c r="C11" s="13">
        <v>1581</v>
      </c>
      <c r="D11" s="14">
        <f t="shared" si="0"/>
        <v>100.1266624445852</v>
      </c>
      <c r="E11" s="13">
        <v>1581</v>
      </c>
      <c r="F11" s="16">
        <f t="shared" si="1"/>
        <v>100</v>
      </c>
      <c r="G11" s="13">
        <v>1581</v>
      </c>
      <c r="H11" s="16">
        <f t="shared" si="2"/>
        <v>100</v>
      </c>
      <c r="I11" s="21">
        <v>1203</v>
      </c>
      <c r="J11" s="17">
        <f t="shared" si="3"/>
        <v>76.0910815939279</v>
      </c>
      <c r="K11" s="15">
        <f t="shared" si="4"/>
        <v>378</v>
      </c>
      <c r="L11" s="17">
        <f t="shared" si="5"/>
        <v>23.908918406072104</v>
      </c>
      <c r="M11" s="21">
        <v>352</v>
      </c>
      <c r="N11" s="16">
        <f t="shared" si="6"/>
        <v>22.26438962681847</v>
      </c>
      <c r="O11" s="21"/>
      <c r="P11" s="16">
        <f aca="true" t="shared" si="7" ref="P11:P29">O11/G11*100</f>
        <v>0</v>
      </c>
      <c r="Q11" s="16"/>
      <c r="R11" s="16">
        <v>0</v>
      </c>
      <c r="S11" s="16">
        <v>25</v>
      </c>
      <c r="T11" s="16">
        <f>S11/G11*100</f>
        <v>1.5812776723592663</v>
      </c>
      <c r="U11" s="16"/>
      <c r="V11" s="16">
        <v>1</v>
      </c>
    </row>
    <row r="12" spans="1:22" s="19" customFormat="1" ht="15.75" customHeight="1">
      <c r="A12" s="20" t="s">
        <v>26</v>
      </c>
      <c r="B12" s="13">
        <v>2007</v>
      </c>
      <c r="C12" s="13">
        <v>2497</v>
      </c>
      <c r="D12" s="14">
        <f t="shared" si="0"/>
        <v>124.4145490782262</v>
      </c>
      <c r="E12" s="13">
        <v>2497</v>
      </c>
      <c r="F12" s="16">
        <f t="shared" si="1"/>
        <v>100</v>
      </c>
      <c r="G12" s="13">
        <v>2497</v>
      </c>
      <c r="H12" s="16">
        <f t="shared" si="2"/>
        <v>100</v>
      </c>
      <c r="I12" s="21">
        <v>1714</v>
      </c>
      <c r="J12" s="17">
        <f t="shared" si="3"/>
        <v>68.64237084501401</v>
      </c>
      <c r="K12" s="15">
        <f t="shared" si="4"/>
        <v>783</v>
      </c>
      <c r="L12" s="17">
        <f t="shared" si="5"/>
        <v>31.357629154985982</v>
      </c>
      <c r="M12" s="21">
        <v>706</v>
      </c>
      <c r="N12" s="16">
        <f t="shared" si="6"/>
        <v>28.273928714457348</v>
      </c>
      <c r="O12" s="21">
        <v>17</v>
      </c>
      <c r="P12" s="16">
        <f t="shared" si="7"/>
        <v>0.6808169803764518</v>
      </c>
      <c r="Q12" s="16"/>
      <c r="R12" s="16">
        <v>17</v>
      </c>
      <c r="S12" s="16">
        <v>91</v>
      </c>
      <c r="T12" s="16">
        <f>S12/G12*100</f>
        <v>3.644373247897477</v>
      </c>
      <c r="U12" s="16">
        <v>110</v>
      </c>
      <c r="V12" s="16">
        <v>3</v>
      </c>
    </row>
    <row r="13" spans="1:22" s="22" customFormat="1" ht="15.75" customHeight="1">
      <c r="A13" s="20" t="s">
        <v>27</v>
      </c>
      <c r="B13" s="13">
        <v>2254</v>
      </c>
      <c r="C13" s="13">
        <v>2254</v>
      </c>
      <c r="D13" s="14">
        <f t="shared" si="0"/>
        <v>100</v>
      </c>
      <c r="E13" s="15">
        <v>2254</v>
      </c>
      <c r="F13" s="16">
        <f t="shared" si="1"/>
        <v>100</v>
      </c>
      <c r="G13" s="15">
        <v>2254</v>
      </c>
      <c r="H13" s="16">
        <f t="shared" si="2"/>
        <v>100</v>
      </c>
      <c r="I13" s="21">
        <v>1521</v>
      </c>
      <c r="J13" s="17">
        <f t="shared" si="3"/>
        <v>67.48003549245786</v>
      </c>
      <c r="K13" s="15">
        <f t="shared" si="4"/>
        <v>733</v>
      </c>
      <c r="L13" s="17">
        <f t="shared" si="5"/>
        <v>32.51996450754215</v>
      </c>
      <c r="M13" s="21">
        <v>733</v>
      </c>
      <c r="N13" s="16">
        <f t="shared" si="6"/>
        <v>32.51996450754215</v>
      </c>
      <c r="O13" s="21"/>
      <c r="P13" s="16">
        <f t="shared" si="7"/>
        <v>0</v>
      </c>
      <c r="Q13" s="16"/>
      <c r="R13" s="16"/>
      <c r="S13" s="16">
        <v>0</v>
      </c>
      <c r="T13" s="16">
        <v>0</v>
      </c>
      <c r="U13" s="16"/>
      <c r="V13" s="16">
        <v>5</v>
      </c>
    </row>
    <row r="14" spans="1:22" s="19" customFormat="1" ht="15.75" customHeight="1">
      <c r="A14" s="20" t="s">
        <v>28</v>
      </c>
      <c r="B14" s="13">
        <v>2617</v>
      </c>
      <c r="C14" s="13">
        <v>2746</v>
      </c>
      <c r="D14" s="14">
        <f t="shared" si="0"/>
        <v>104.92930836836072</v>
      </c>
      <c r="E14" s="13">
        <v>2746</v>
      </c>
      <c r="F14" s="16">
        <f t="shared" si="1"/>
        <v>100</v>
      </c>
      <c r="G14" s="13">
        <v>2746</v>
      </c>
      <c r="H14" s="16">
        <f t="shared" si="2"/>
        <v>100</v>
      </c>
      <c r="I14" s="21">
        <v>2109</v>
      </c>
      <c r="J14" s="17">
        <f t="shared" si="3"/>
        <v>76.80262199563</v>
      </c>
      <c r="K14" s="15">
        <f t="shared" si="4"/>
        <v>637</v>
      </c>
      <c r="L14" s="17">
        <f t="shared" si="5"/>
        <v>23.19737800436999</v>
      </c>
      <c r="M14" s="21">
        <v>637</v>
      </c>
      <c r="N14" s="16">
        <f t="shared" si="6"/>
        <v>23.19737800436999</v>
      </c>
      <c r="O14" s="21"/>
      <c r="P14" s="16">
        <f t="shared" si="7"/>
        <v>0</v>
      </c>
      <c r="Q14" s="16"/>
      <c r="R14" s="16"/>
      <c r="S14" s="16">
        <v>25</v>
      </c>
      <c r="T14" s="16">
        <f>S14/G14*100</f>
        <v>0.9104151493080845</v>
      </c>
      <c r="U14" s="16">
        <v>44</v>
      </c>
      <c r="V14" s="16">
        <v>3</v>
      </c>
    </row>
    <row r="15" spans="1:22" s="19" customFormat="1" ht="15.75" customHeight="1">
      <c r="A15" s="20" t="s">
        <v>29</v>
      </c>
      <c r="B15" s="13">
        <v>2342</v>
      </c>
      <c r="C15" s="13">
        <v>2178</v>
      </c>
      <c r="D15" s="14">
        <f t="shared" si="0"/>
        <v>92.99743808710504</v>
      </c>
      <c r="E15" s="15">
        <v>2178</v>
      </c>
      <c r="F15" s="16">
        <f t="shared" si="1"/>
        <v>100</v>
      </c>
      <c r="G15" s="15">
        <v>2178</v>
      </c>
      <c r="H15" s="16">
        <f t="shared" si="2"/>
        <v>100</v>
      </c>
      <c r="I15" s="21">
        <v>1576</v>
      </c>
      <c r="J15" s="17">
        <f t="shared" si="3"/>
        <v>72.35996326905418</v>
      </c>
      <c r="K15" s="15">
        <f t="shared" si="4"/>
        <v>602</v>
      </c>
      <c r="L15" s="17">
        <f t="shared" si="5"/>
        <v>27.640036730945823</v>
      </c>
      <c r="M15" s="21">
        <v>602</v>
      </c>
      <c r="N15" s="16">
        <f t="shared" si="6"/>
        <v>27.640036730945823</v>
      </c>
      <c r="O15" s="21">
        <v>21</v>
      </c>
      <c r="P15" s="16">
        <f t="shared" si="7"/>
        <v>0.9641873278236914</v>
      </c>
      <c r="Q15" s="16">
        <v>21</v>
      </c>
      <c r="R15" s="16">
        <v>0</v>
      </c>
      <c r="S15" s="16">
        <v>0</v>
      </c>
      <c r="T15" s="16">
        <v>0</v>
      </c>
      <c r="U15" s="16"/>
      <c r="V15" s="16">
        <v>8</v>
      </c>
    </row>
    <row r="16" spans="1:22" s="19" customFormat="1" ht="15.75" customHeight="1">
      <c r="A16" s="20" t="s">
        <v>30</v>
      </c>
      <c r="B16" s="13">
        <v>1215</v>
      </c>
      <c r="C16" s="13">
        <v>1108</v>
      </c>
      <c r="D16" s="14">
        <f t="shared" si="0"/>
        <v>91.19341563786008</v>
      </c>
      <c r="E16" s="15">
        <v>1108</v>
      </c>
      <c r="F16" s="16">
        <f t="shared" si="1"/>
        <v>100</v>
      </c>
      <c r="G16" s="15">
        <v>1108</v>
      </c>
      <c r="H16" s="16">
        <f t="shared" si="2"/>
        <v>100</v>
      </c>
      <c r="I16" s="21">
        <v>781</v>
      </c>
      <c r="J16" s="17">
        <f t="shared" si="3"/>
        <v>70.48736462093864</v>
      </c>
      <c r="K16" s="15">
        <f t="shared" si="4"/>
        <v>327</v>
      </c>
      <c r="L16" s="17">
        <f t="shared" si="5"/>
        <v>29.51263537906137</v>
      </c>
      <c r="M16" s="21">
        <v>327</v>
      </c>
      <c r="N16" s="16">
        <f t="shared" si="6"/>
        <v>29.51263537906137</v>
      </c>
      <c r="O16" s="21"/>
      <c r="P16" s="16">
        <f t="shared" si="7"/>
        <v>0</v>
      </c>
      <c r="Q16" s="16"/>
      <c r="R16" s="16">
        <v>0</v>
      </c>
      <c r="S16" s="16">
        <v>0</v>
      </c>
      <c r="T16" s="16">
        <f aca="true" t="shared" si="8" ref="T16:T29">S16/G16*100</f>
        <v>0</v>
      </c>
      <c r="U16" s="16">
        <v>69</v>
      </c>
      <c r="V16" s="16">
        <v>1</v>
      </c>
    </row>
    <row r="17" spans="1:22" s="19" customFormat="1" ht="15.75" customHeight="1">
      <c r="A17" s="20" t="s">
        <v>31</v>
      </c>
      <c r="B17" s="13">
        <v>1134</v>
      </c>
      <c r="C17" s="13">
        <v>1188</v>
      </c>
      <c r="D17" s="14">
        <f t="shared" si="0"/>
        <v>104.76190476190477</v>
      </c>
      <c r="E17" s="15">
        <v>1188</v>
      </c>
      <c r="F17" s="16">
        <f t="shared" si="1"/>
        <v>100</v>
      </c>
      <c r="G17" s="15">
        <v>1188</v>
      </c>
      <c r="H17" s="16">
        <f t="shared" si="2"/>
        <v>100</v>
      </c>
      <c r="I17" s="21">
        <v>904</v>
      </c>
      <c r="J17" s="17">
        <f t="shared" si="3"/>
        <v>76.0942760942761</v>
      </c>
      <c r="K17" s="15">
        <f t="shared" si="4"/>
        <v>284</v>
      </c>
      <c r="L17" s="17">
        <f t="shared" si="5"/>
        <v>23.905723905723907</v>
      </c>
      <c r="M17" s="21">
        <v>284</v>
      </c>
      <c r="N17" s="16">
        <f t="shared" si="6"/>
        <v>23.905723905723907</v>
      </c>
      <c r="O17" s="21">
        <v>3</v>
      </c>
      <c r="P17" s="16">
        <f t="shared" si="7"/>
        <v>0.25252525252525254</v>
      </c>
      <c r="Q17" s="16"/>
      <c r="R17" s="16">
        <v>3</v>
      </c>
      <c r="S17" s="16">
        <v>0</v>
      </c>
      <c r="T17" s="16">
        <f t="shared" si="8"/>
        <v>0</v>
      </c>
      <c r="U17" s="16"/>
      <c r="V17" s="16">
        <v>1</v>
      </c>
    </row>
    <row r="18" spans="1:22" s="23" customFormat="1" ht="15.75" customHeight="1">
      <c r="A18" s="20" t="s">
        <v>32</v>
      </c>
      <c r="B18" s="13">
        <v>2878</v>
      </c>
      <c r="C18" s="13">
        <v>2878</v>
      </c>
      <c r="D18" s="14">
        <f t="shared" si="0"/>
        <v>100</v>
      </c>
      <c r="E18" s="15">
        <v>2878</v>
      </c>
      <c r="F18" s="16">
        <f t="shared" si="1"/>
        <v>100</v>
      </c>
      <c r="G18" s="15">
        <v>2878</v>
      </c>
      <c r="H18" s="16">
        <f t="shared" si="2"/>
        <v>100</v>
      </c>
      <c r="I18" s="21">
        <v>2023</v>
      </c>
      <c r="J18" s="17">
        <f t="shared" si="3"/>
        <v>70.29186935371786</v>
      </c>
      <c r="K18" s="15">
        <f t="shared" si="4"/>
        <v>855</v>
      </c>
      <c r="L18" s="17">
        <f t="shared" si="5"/>
        <v>29.70813064628214</v>
      </c>
      <c r="M18" s="21">
        <v>840</v>
      </c>
      <c r="N18" s="16">
        <f t="shared" si="6"/>
        <v>29.18693537178596</v>
      </c>
      <c r="O18" s="21"/>
      <c r="P18" s="16">
        <f t="shared" si="7"/>
        <v>0</v>
      </c>
      <c r="Q18" s="16"/>
      <c r="R18" s="16">
        <v>0</v>
      </c>
      <c r="S18" s="16">
        <v>0</v>
      </c>
      <c r="T18" s="16">
        <f t="shared" si="8"/>
        <v>0</v>
      </c>
      <c r="U18" s="16">
        <v>14</v>
      </c>
      <c r="V18" s="16">
        <v>11</v>
      </c>
    </row>
    <row r="19" spans="1:22" s="19" customFormat="1" ht="15.75" customHeight="1">
      <c r="A19" s="20" t="s">
        <v>33</v>
      </c>
      <c r="B19" s="13">
        <v>2392</v>
      </c>
      <c r="C19" s="13">
        <v>2390</v>
      </c>
      <c r="D19" s="14">
        <f t="shared" si="0"/>
        <v>99.91638795986621</v>
      </c>
      <c r="E19" s="13">
        <v>2390</v>
      </c>
      <c r="F19" s="16">
        <f t="shared" si="1"/>
        <v>100</v>
      </c>
      <c r="G19" s="13">
        <v>2390</v>
      </c>
      <c r="H19" s="16">
        <f t="shared" si="2"/>
        <v>100</v>
      </c>
      <c r="I19" s="21">
        <v>1868</v>
      </c>
      <c r="J19" s="17">
        <f t="shared" si="3"/>
        <v>78.15899581589957</v>
      </c>
      <c r="K19" s="15">
        <f t="shared" si="4"/>
        <v>522</v>
      </c>
      <c r="L19" s="17">
        <f t="shared" si="5"/>
        <v>21.841004184100417</v>
      </c>
      <c r="M19" s="21">
        <v>522</v>
      </c>
      <c r="N19" s="16">
        <f t="shared" si="6"/>
        <v>21.841004184100417</v>
      </c>
      <c r="O19" s="21"/>
      <c r="P19" s="16">
        <f t="shared" si="7"/>
        <v>0</v>
      </c>
      <c r="Q19" s="16"/>
      <c r="R19" s="16">
        <v>0</v>
      </c>
      <c r="S19" s="16">
        <v>0</v>
      </c>
      <c r="T19" s="16">
        <f t="shared" si="8"/>
        <v>0</v>
      </c>
      <c r="U19" s="16"/>
      <c r="V19" s="16">
        <v>7</v>
      </c>
    </row>
    <row r="20" spans="1:22" s="19" customFormat="1" ht="15.75" customHeight="1">
      <c r="A20" s="20" t="s">
        <v>34</v>
      </c>
      <c r="B20" s="13">
        <v>2871</v>
      </c>
      <c r="C20" s="13">
        <v>2875</v>
      </c>
      <c r="D20" s="14">
        <f t="shared" si="0"/>
        <v>100.13932427725531</v>
      </c>
      <c r="E20" s="13">
        <v>2875</v>
      </c>
      <c r="F20" s="16">
        <f t="shared" si="1"/>
        <v>100</v>
      </c>
      <c r="G20" s="13">
        <v>2875</v>
      </c>
      <c r="H20" s="16">
        <f t="shared" si="2"/>
        <v>100</v>
      </c>
      <c r="I20" s="21">
        <v>2438</v>
      </c>
      <c r="J20" s="17">
        <f t="shared" si="3"/>
        <v>84.8</v>
      </c>
      <c r="K20" s="15">
        <f t="shared" si="4"/>
        <v>437</v>
      </c>
      <c r="L20" s="17">
        <f t="shared" si="5"/>
        <v>15.2</v>
      </c>
      <c r="M20" s="15">
        <v>437</v>
      </c>
      <c r="N20" s="16">
        <f t="shared" si="6"/>
        <v>15.2</v>
      </c>
      <c r="O20" s="21"/>
      <c r="P20" s="16">
        <f t="shared" si="7"/>
        <v>0</v>
      </c>
      <c r="Q20" s="16"/>
      <c r="R20" s="16">
        <v>0</v>
      </c>
      <c r="S20" s="16">
        <v>0</v>
      </c>
      <c r="T20" s="16">
        <f t="shared" si="8"/>
        <v>0</v>
      </c>
      <c r="U20" s="16"/>
      <c r="V20" s="16">
        <v>9</v>
      </c>
    </row>
    <row r="21" spans="1:22" s="19" customFormat="1" ht="15.75" customHeight="1">
      <c r="A21" s="20" t="s">
        <v>35</v>
      </c>
      <c r="B21" s="13">
        <v>3112</v>
      </c>
      <c r="C21" s="13">
        <v>2990</v>
      </c>
      <c r="D21" s="14">
        <f t="shared" si="0"/>
        <v>96.0796915167095</v>
      </c>
      <c r="E21" s="13">
        <v>2990</v>
      </c>
      <c r="F21" s="16">
        <f t="shared" si="1"/>
        <v>100</v>
      </c>
      <c r="G21" s="13">
        <v>2990</v>
      </c>
      <c r="H21" s="16">
        <f t="shared" si="2"/>
        <v>100</v>
      </c>
      <c r="I21" s="21">
        <v>2008</v>
      </c>
      <c r="J21" s="17">
        <f t="shared" si="3"/>
        <v>67.1571906354515</v>
      </c>
      <c r="K21" s="15">
        <f t="shared" si="4"/>
        <v>982</v>
      </c>
      <c r="L21" s="17">
        <f t="shared" si="5"/>
        <v>32.8428093645485</v>
      </c>
      <c r="M21" s="21">
        <v>982</v>
      </c>
      <c r="N21" s="16">
        <f t="shared" si="6"/>
        <v>32.8428093645485</v>
      </c>
      <c r="O21" s="21"/>
      <c r="P21" s="16">
        <f t="shared" si="7"/>
        <v>0</v>
      </c>
      <c r="Q21" s="16"/>
      <c r="R21" s="16">
        <v>0</v>
      </c>
      <c r="S21" s="16">
        <v>0</v>
      </c>
      <c r="T21" s="16">
        <f t="shared" si="8"/>
        <v>0</v>
      </c>
      <c r="U21" s="16"/>
      <c r="V21" s="16">
        <v>9</v>
      </c>
    </row>
    <row r="22" spans="1:22" s="19" customFormat="1" ht="15.75" customHeight="1">
      <c r="A22" s="20" t="s">
        <v>36</v>
      </c>
      <c r="B22" s="13">
        <v>2267</v>
      </c>
      <c r="C22" s="15">
        <v>2203</v>
      </c>
      <c r="D22" s="14">
        <f t="shared" si="0"/>
        <v>97.17688575209527</v>
      </c>
      <c r="E22" s="15">
        <v>2203</v>
      </c>
      <c r="F22" s="16">
        <f t="shared" si="1"/>
        <v>100</v>
      </c>
      <c r="G22" s="15">
        <v>2203</v>
      </c>
      <c r="H22" s="16">
        <f t="shared" si="2"/>
        <v>100</v>
      </c>
      <c r="I22" s="21">
        <v>1844</v>
      </c>
      <c r="J22" s="17">
        <f t="shared" si="3"/>
        <v>83.70403994552883</v>
      </c>
      <c r="K22" s="15">
        <f t="shared" si="4"/>
        <v>359</v>
      </c>
      <c r="L22" s="17">
        <f t="shared" si="5"/>
        <v>16.295960054471177</v>
      </c>
      <c r="M22" s="21">
        <v>349</v>
      </c>
      <c r="N22" s="16">
        <f t="shared" si="6"/>
        <v>15.84203359055833</v>
      </c>
      <c r="O22" s="21"/>
      <c r="P22" s="16">
        <f t="shared" si="7"/>
        <v>0</v>
      </c>
      <c r="Q22" s="16"/>
      <c r="R22" s="16">
        <v>0</v>
      </c>
      <c r="S22" s="16">
        <v>0</v>
      </c>
      <c r="T22" s="16">
        <f t="shared" si="8"/>
        <v>0</v>
      </c>
      <c r="U22" s="16"/>
      <c r="V22" s="16">
        <v>4</v>
      </c>
    </row>
    <row r="23" spans="1:22" s="19" customFormat="1" ht="15.75" customHeight="1">
      <c r="A23" s="20" t="s">
        <v>37</v>
      </c>
      <c r="B23" s="13">
        <v>2041</v>
      </c>
      <c r="C23" s="13">
        <v>2287</v>
      </c>
      <c r="D23" s="14">
        <f t="shared" si="0"/>
        <v>112.05291523762861</v>
      </c>
      <c r="E23" s="13">
        <v>2287</v>
      </c>
      <c r="F23" s="16">
        <f t="shared" si="1"/>
        <v>100</v>
      </c>
      <c r="G23" s="13">
        <v>2287</v>
      </c>
      <c r="H23" s="16">
        <f t="shared" si="2"/>
        <v>100</v>
      </c>
      <c r="I23" s="21">
        <v>1810</v>
      </c>
      <c r="J23" s="17">
        <f t="shared" si="3"/>
        <v>79.14298207258416</v>
      </c>
      <c r="K23" s="15">
        <f t="shared" si="4"/>
        <v>477</v>
      </c>
      <c r="L23" s="17">
        <f t="shared" si="5"/>
        <v>20.85701792741583</v>
      </c>
      <c r="M23" s="21">
        <v>427</v>
      </c>
      <c r="N23" s="16">
        <f t="shared" si="6"/>
        <v>18.670747704416264</v>
      </c>
      <c r="O23" s="21"/>
      <c r="P23" s="16">
        <f t="shared" si="7"/>
        <v>0</v>
      </c>
      <c r="Q23" s="16"/>
      <c r="R23" s="16"/>
      <c r="S23" s="16">
        <v>0</v>
      </c>
      <c r="T23" s="16">
        <f t="shared" si="8"/>
        <v>0</v>
      </c>
      <c r="U23" s="16">
        <v>50</v>
      </c>
      <c r="V23" s="16">
        <v>1</v>
      </c>
    </row>
    <row r="24" spans="1:22" s="19" customFormat="1" ht="15.75" customHeight="1">
      <c r="A24" s="20" t="s">
        <v>38</v>
      </c>
      <c r="B24" s="13">
        <v>777</v>
      </c>
      <c r="C24" s="13">
        <v>594</v>
      </c>
      <c r="D24" s="14">
        <f t="shared" si="0"/>
        <v>76.44787644787645</v>
      </c>
      <c r="E24" s="15">
        <v>594</v>
      </c>
      <c r="F24" s="16">
        <f t="shared" si="1"/>
        <v>100</v>
      </c>
      <c r="G24" s="15">
        <v>594</v>
      </c>
      <c r="H24" s="16">
        <f t="shared" si="2"/>
        <v>100</v>
      </c>
      <c r="I24" s="21">
        <v>345</v>
      </c>
      <c r="J24" s="17">
        <f t="shared" si="3"/>
        <v>58.080808080808076</v>
      </c>
      <c r="K24" s="15">
        <f t="shared" si="4"/>
        <v>249</v>
      </c>
      <c r="L24" s="17">
        <f t="shared" si="5"/>
        <v>41.91919191919192</v>
      </c>
      <c r="M24" s="21">
        <v>249</v>
      </c>
      <c r="N24" s="16">
        <f t="shared" si="6"/>
        <v>41.91919191919192</v>
      </c>
      <c r="O24" s="21"/>
      <c r="P24" s="16">
        <f t="shared" si="7"/>
        <v>0</v>
      </c>
      <c r="Q24" s="16"/>
      <c r="R24" s="16"/>
      <c r="S24" s="16">
        <v>0</v>
      </c>
      <c r="T24" s="16">
        <f t="shared" si="8"/>
        <v>0</v>
      </c>
      <c r="U24" s="16"/>
      <c r="V24" s="16">
        <v>1</v>
      </c>
    </row>
    <row r="25" spans="1:22" s="19" customFormat="1" ht="15.75" customHeight="1">
      <c r="A25" s="20" t="s">
        <v>39</v>
      </c>
      <c r="B25" s="13">
        <v>2598</v>
      </c>
      <c r="C25" s="13">
        <v>2598</v>
      </c>
      <c r="D25" s="14">
        <f t="shared" si="0"/>
        <v>100</v>
      </c>
      <c r="E25" s="15">
        <v>2598</v>
      </c>
      <c r="F25" s="16">
        <f t="shared" si="1"/>
        <v>100</v>
      </c>
      <c r="G25" s="15">
        <v>2598</v>
      </c>
      <c r="H25" s="16">
        <f t="shared" si="2"/>
        <v>100</v>
      </c>
      <c r="I25" s="21">
        <v>1575</v>
      </c>
      <c r="J25" s="17">
        <f t="shared" si="3"/>
        <v>60.623556581986136</v>
      </c>
      <c r="K25" s="15">
        <f t="shared" si="4"/>
        <v>1023</v>
      </c>
      <c r="L25" s="17">
        <f t="shared" si="5"/>
        <v>39.37644341801386</v>
      </c>
      <c r="M25" s="24">
        <v>1023</v>
      </c>
      <c r="N25" s="16">
        <f t="shared" si="6"/>
        <v>39.37644341801386</v>
      </c>
      <c r="O25" s="21"/>
      <c r="P25" s="16">
        <f t="shared" si="7"/>
        <v>0</v>
      </c>
      <c r="Q25" s="16"/>
      <c r="R25" s="16"/>
      <c r="S25" s="16">
        <v>0</v>
      </c>
      <c r="T25" s="16">
        <f t="shared" si="8"/>
        <v>0</v>
      </c>
      <c r="U25" s="16"/>
      <c r="V25" s="16">
        <v>7</v>
      </c>
    </row>
    <row r="26" spans="1:22" s="19" customFormat="1" ht="15.75" customHeight="1">
      <c r="A26" s="20" t="s">
        <v>40</v>
      </c>
      <c r="B26" s="13">
        <v>3778</v>
      </c>
      <c r="C26" s="13">
        <v>4078</v>
      </c>
      <c r="D26" s="14">
        <f t="shared" si="0"/>
        <v>107.94070937003706</v>
      </c>
      <c r="E26" s="13">
        <v>4078</v>
      </c>
      <c r="F26" s="16">
        <f t="shared" si="1"/>
        <v>100</v>
      </c>
      <c r="G26" s="13">
        <v>4078</v>
      </c>
      <c r="H26" s="16">
        <f t="shared" si="2"/>
        <v>100</v>
      </c>
      <c r="I26" s="21">
        <v>3599</v>
      </c>
      <c r="J26" s="17">
        <f t="shared" si="3"/>
        <v>88.25404610102991</v>
      </c>
      <c r="K26" s="15">
        <f t="shared" si="4"/>
        <v>479</v>
      </c>
      <c r="L26" s="17">
        <f t="shared" si="5"/>
        <v>11.745953898970084</v>
      </c>
      <c r="M26" s="21">
        <v>479</v>
      </c>
      <c r="N26" s="16">
        <f t="shared" si="6"/>
        <v>11.745953898970084</v>
      </c>
      <c r="O26" s="21"/>
      <c r="P26" s="16">
        <f t="shared" si="7"/>
        <v>0</v>
      </c>
      <c r="Q26" s="16"/>
      <c r="R26" s="16"/>
      <c r="S26" s="16">
        <v>0</v>
      </c>
      <c r="T26" s="16">
        <f t="shared" si="8"/>
        <v>0</v>
      </c>
      <c r="U26" s="16">
        <v>46</v>
      </c>
      <c r="V26" s="16">
        <v>8</v>
      </c>
    </row>
    <row r="27" spans="1:22" s="19" customFormat="1" ht="15.75" customHeight="1">
      <c r="A27" s="20" t="s">
        <v>41</v>
      </c>
      <c r="B27" s="13">
        <v>2395</v>
      </c>
      <c r="C27" s="13">
        <v>2516</v>
      </c>
      <c r="D27" s="14">
        <f t="shared" si="0"/>
        <v>105.05219206680584</v>
      </c>
      <c r="E27" s="15">
        <v>2516</v>
      </c>
      <c r="F27" s="16">
        <f t="shared" si="1"/>
        <v>100</v>
      </c>
      <c r="G27" s="15">
        <v>2516</v>
      </c>
      <c r="H27" s="16">
        <f t="shared" si="2"/>
        <v>100</v>
      </c>
      <c r="I27" s="21">
        <v>2040</v>
      </c>
      <c r="J27" s="17">
        <f t="shared" si="3"/>
        <v>81.08108108108108</v>
      </c>
      <c r="K27" s="15">
        <f t="shared" si="4"/>
        <v>476</v>
      </c>
      <c r="L27" s="17">
        <f t="shared" si="5"/>
        <v>18.91891891891892</v>
      </c>
      <c r="M27" s="21">
        <v>476</v>
      </c>
      <c r="N27" s="16">
        <f t="shared" si="6"/>
        <v>18.91891891891892</v>
      </c>
      <c r="O27" s="21"/>
      <c r="P27" s="16">
        <f t="shared" si="7"/>
        <v>0</v>
      </c>
      <c r="Q27" s="25"/>
      <c r="R27" s="25">
        <v>0</v>
      </c>
      <c r="S27" s="25">
        <v>0</v>
      </c>
      <c r="T27" s="16">
        <f t="shared" si="8"/>
        <v>0</v>
      </c>
      <c r="U27" s="16"/>
      <c r="V27" s="16">
        <v>7</v>
      </c>
    </row>
    <row r="28" spans="1:22" ht="15.75" customHeight="1">
      <c r="A28" s="26" t="s">
        <v>42</v>
      </c>
      <c r="B28" s="27">
        <f>SUM(B7:B27)</f>
        <v>48168</v>
      </c>
      <c r="C28" s="27">
        <f>SUM(C7:C27)</f>
        <v>49335</v>
      </c>
      <c r="D28" s="28">
        <f t="shared" si="0"/>
        <v>102.42277030393623</v>
      </c>
      <c r="E28" s="29">
        <f>SUM(E7:E27)</f>
        <v>49335</v>
      </c>
      <c r="F28" s="30">
        <f t="shared" si="1"/>
        <v>100</v>
      </c>
      <c r="G28" s="29">
        <f>SUM(G7:G27)</f>
        <v>49335</v>
      </c>
      <c r="H28" s="30">
        <f t="shared" si="2"/>
        <v>100</v>
      </c>
      <c r="I28" s="29">
        <f>SUM(I7:I27)</f>
        <v>37739</v>
      </c>
      <c r="J28" s="31">
        <f t="shared" si="3"/>
        <v>76.49538866930172</v>
      </c>
      <c r="K28" s="9">
        <f t="shared" si="4"/>
        <v>11596</v>
      </c>
      <c r="L28" s="32">
        <f t="shared" si="5"/>
        <v>23.50461133069829</v>
      </c>
      <c r="M28" s="29">
        <f>SUM(M7:M27)</f>
        <v>11271</v>
      </c>
      <c r="N28" s="33">
        <f t="shared" si="6"/>
        <v>22.845849802371543</v>
      </c>
      <c r="O28" s="29">
        <f>SUM(O7:O27)</f>
        <v>163</v>
      </c>
      <c r="P28" s="33">
        <f t="shared" si="7"/>
        <v>0.3303942434377217</v>
      </c>
      <c r="Q28" s="34">
        <f>SUM(Q7:Q27)</f>
        <v>143</v>
      </c>
      <c r="R28" s="34">
        <f>SUM(R7:R27)</f>
        <v>20</v>
      </c>
      <c r="S28" s="29">
        <f>SUM(S7:S27)</f>
        <v>141</v>
      </c>
      <c r="T28" s="35">
        <f t="shared" si="8"/>
        <v>0.28580115536637274</v>
      </c>
      <c r="U28" s="33">
        <f>SUM(U7:U27)</f>
        <v>358</v>
      </c>
      <c r="V28" s="33">
        <f>SUM(V7:V27)</f>
        <v>105</v>
      </c>
    </row>
    <row r="29" spans="1:22" ht="18" customHeight="1" thickBot="1">
      <c r="A29" s="36" t="s">
        <v>43</v>
      </c>
      <c r="B29" s="37">
        <v>47439</v>
      </c>
      <c r="C29" s="37">
        <v>45950</v>
      </c>
      <c r="D29" s="38">
        <f t="shared" si="0"/>
        <v>96.86123231939965</v>
      </c>
      <c r="E29" s="37">
        <v>45950</v>
      </c>
      <c r="F29" s="38">
        <f t="shared" si="1"/>
        <v>100</v>
      </c>
      <c r="G29" s="37">
        <v>45950</v>
      </c>
      <c r="H29" s="38">
        <f t="shared" si="2"/>
        <v>100</v>
      </c>
      <c r="I29" s="37">
        <v>35573</v>
      </c>
      <c r="J29" s="39">
        <f t="shared" si="3"/>
        <v>77.41675734494015</v>
      </c>
      <c r="K29" s="37">
        <f t="shared" si="4"/>
        <v>10377</v>
      </c>
      <c r="L29" s="39">
        <f t="shared" si="5"/>
        <v>22.58324265505985</v>
      </c>
      <c r="M29" s="39">
        <v>9476</v>
      </c>
      <c r="N29" s="38">
        <f t="shared" si="6"/>
        <v>20.622415669205658</v>
      </c>
      <c r="O29" s="37">
        <v>476</v>
      </c>
      <c r="P29" s="38">
        <f t="shared" si="7"/>
        <v>1.0359085963003265</v>
      </c>
      <c r="Q29" s="37">
        <v>317</v>
      </c>
      <c r="R29" s="37">
        <v>159</v>
      </c>
      <c r="S29" s="37">
        <v>0</v>
      </c>
      <c r="T29" s="38">
        <f t="shared" si="8"/>
        <v>0</v>
      </c>
      <c r="U29" s="37">
        <v>259</v>
      </c>
      <c r="V29" s="37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2" ht="16.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40"/>
      <c r="S33" s="41"/>
      <c r="T33" s="41"/>
      <c r="U33" s="41"/>
      <c r="V33" s="42"/>
    </row>
    <row r="34" spans="1:2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</sheetData>
  <mergeCells count="23">
    <mergeCell ref="R5:R6"/>
    <mergeCell ref="S5:S6"/>
    <mergeCell ref="M4:M6"/>
    <mergeCell ref="J4:J6"/>
    <mergeCell ref="K4:K6"/>
    <mergeCell ref="B4:B6"/>
    <mergeCell ref="V4:V6"/>
    <mergeCell ref="S4:T4"/>
    <mergeCell ref="L4:L6"/>
    <mergeCell ref="D4:D6"/>
    <mergeCell ref="U4:U6"/>
    <mergeCell ref="O5:O6"/>
    <mergeCell ref="Q5:Q6"/>
    <mergeCell ref="C4:C6"/>
    <mergeCell ref="N4:N6"/>
    <mergeCell ref="Q4:R4"/>
    <mergeCell ref="A2:T2"/>
    <mergeCell ref="A4:A6"/>
    <mergeCell ref="E4:E6"/>
    <mergeCell ref="F4:F6"/>
    <mergeCell ref="G4:G6"/>
    <mergeCell ref="H4:H6"/>
    <mergeCell ref="I4:I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Zuben</cp:lastModifiedBy>
  <dcterms:created xsi:type="dcterms:W3CDTF">2012-04-09T04:19:26Z</dcterms:created>
  <dcterms:modified xsi:type="dcterms:W3CDTF">2012-04-10T11:10:43Z</dcterms:modified>
  <cp:category/>
  <cp:version/>
  <cp:contentType/>
  <cp:contentStatus/>
</cp:coreProperties>
</file>