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480" windowHeight="11505" activeTab="0"/>
  </bookViews>
  <sheets>
    <sheet name="Приложение 2" sheetId="1" r:id="rId1"/>
  </sheets>
  <definedNames>
    <definedName name="_xlnm._FilterDatabase" localSheetId="0" hidden="1">'Приложение 2'!$A$10:$I$272</definedName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Area" localSheetId="0">'Приложение 2'!$A$1:$I$272</definedName>
  </definedNames>
  <calcPr fullCalcOnLoad="1"/>
</workbook>
</file>

<file path=xl/sharedStrings.xml><?xml version="1.0" encoding="utf-8"?>
<sst xmlns="http://schemas.openxmlformats.org/spreadsheetml/2006/main" count="1027" uniqueCount="301">
  <si>
    <t>Приложение 2</t>
  </si>
  <si>
    <t>к решению Собрания депутатов Порецкого  района</t>
  </si>
  <si>
    <t>Исполнение расходов бюджета Порецкого района Чувашской Республики по разделам, подразделам,</t>
  </si>
  <si>
    <t xml:space="preserve"> целевым статьям и видам расходов классификации расходов бюджетов в ведомственной структуре</t>
  </si>
  <si>
    <t>(рублей)</t>
  </si>
  <si>
    <t>Наименование</t>
  </si>
  <si>
    <t>МИН</t>
  </si>
  <si>
    <t>РЗ</t>
  </si>
  <si>
    <t>ПР</t>
  </si>
  <si>
    <t>ЦСР</t>
  </si>
  <si>
    <t>ВР</t>
  </si>
  <si>
    <t>назначено</t>
  </si>
  <si>
    <t>исполнено</t>
  </si>
  <si>
    <t>% исполнения</t>
  </si>
  <si>
    <t>АДМИНИСТРАЦИЯ ПОРЕЦКОГО РАЙОНА ЧУВАШСКОЙ РЕСПУБЛИКИ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</si>
  <si>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</si>
  <si>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</si>
  <si>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</si>
  <si>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</si>
  <si>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</si>
  <si>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</si>
  <si>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</si>
  <si>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</si>
  <si>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</si>
  <si>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</si>
  <si>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0020404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</si>
  <si>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</si>
  <si>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</si>
  <si>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</si>
  <si>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</si>
  <si>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</si>
  <si>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</si>
  <si>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</si>
  <si>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</si>
  <si>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</si>
  <si>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</si>
  <si>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</si>
  <si>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</si>
  <si>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Целевые программы муниципальных образований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</si>
  <si>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</si>
  <si>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</si>
  <si>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</si>
  <si>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</si>
  <si>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</si>
  <si>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</si>
  <si>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Сельское хозяйство и рыболовство</t>
  </si>
  <si>
    <t>05</t>
  </si>
  <si>
    <t>Региональные целевые программы</t>
  </si>
  <si>
    <t>006</t>
  </si>
  <si>
    <t>Дорожное хозяйство (дорожные фонды)</t>
  </si>
  <si>
    <t>Отдельные мероприятия в области дорожного хозяйства</t>
  </si>
  <si>
    <t>Другие вопросы в области национальной экономики</t>
  </si>
  <si>
    <t>12</t>
  </si>
  <si>
    <t>3400300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</si>
  <si>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</si>
  <si>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</si>
  <si>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</si>
  <si>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</si>
  <si>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Бюджетные инвестиции</t>
  </si>
  <si>
    <t>003</t>
  </si>
  <si>
    <t>Коммунальное хозяйство</t>
  </si>
  <si>
    <t>02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</si>
  <si>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</si>
  <si>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</si>
  <si>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</si>
  <si>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</si>
  <si>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</si>
  <si>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Социальное обеспечение населения</t>
  </si>
  <si>
    <t>Социальная помощь</t>
  </si>
  <si>
    <t>Оказание других видов социальной помощи</t>
  </si>
  <si>
    <t>Физическая культура</t>
  </si>
  <si>
    <t>Физкультурно-оздоровительная работа и спортивные мероприятия</t>
  </si>
  <si>
    <t>11</t>
  </si>
  <si>
    <t>5120000</t>
  </si>
  <si>
    <t>Мероприятия в области здравоохранения, спорта и физической культуры, туризма</t>
  </si>
  <si>
    <t>5129700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</si>
  <si>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</si>
  <si>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</si>
  <si>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</si>
  <si>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</si>
  <si>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СОБРАНИЕ ДЕПУТАТОВ ПОРЕЦКОГО РАЙОНА</t>
  </si>
  <si>
    <t>Иные безвозмездные и безвозвратные перечисления</t>
  </si>
  <si>
    <t>ОТДЕЛ ОБРАЗОВАНИЯ И МОЛОДЕЖНОЙ ПОЛИТИКИ АДМИНИСТРАЦИИ ПОРЕЦКОГО РАЙОНА ЧУВАШСКОЙ РЕСПУБЛИКИ</t>
  </si>
  <si>
    <t>07</t>
  </si>
  <si>
    <t>Дошкольное образование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</si>
  <si>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</si>
  <si>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</si>
  <si>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</si>
  <si>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</si>
  <si>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</si>
  <si>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</si>
  <si>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</si>
  <si>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</si>
  <si>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</si>
  <si>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</si>
  <si>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ФИНАНСОВЫЙ ОТДЕЛ АДМИНИСТРАЦИИ ПОРЕЦКОГО РАЙОНА</t>
  </si>
  <si>
    <t>Межбюджетные трансферты</t>
  </si>
  <si>
    <t>5210000</t>
  </si>
  <si>
    <t>5210200</t>
  </si>
  <si>
    <t>5210205</t>
  </si>
  <si>
    <t>Фонд компенсаций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</si>
  <si>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</si>
  <si>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</si>
  <si>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</si>
  <si>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</si>
  <si>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</si>
  <si>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</si>
  <si>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</si>
  <si>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софинансирования</t>
  </si>
  <si>
    <t>010</t>
  </si>
  <si>
    <t>5220000</t>
  </si>
  <si>
    <t>14</t>
  </si>
  <si>
    <t>Дотации на выравнивание бюджетной обеспеченности субъектов Российской Федерации и муниципальных  образований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</si>
  <si>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</si>
  <si>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</si>
  <si>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</si>
  <si>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</si>
  <si>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</si>
  <si>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</si>
  <si>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</si>
  <si>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>Иные 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</si>
  <si>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</si>
  <si>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</si>
  <si>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</si>
  <si>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</si>
  <si>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Итого:</t>
  </si>
  <si>
    <t>4230000</t>
  </si>
  <si>
    <t>4362100</t>
  </si>
  <si>
    <t>Модернизация региональных систем общего образования</t>
  </si>
  <si>
    <t>0014000</t>
  </si>
  <si>
    <t xml:space="preserve">Судебная система    </t>
  </si>
  <si>
    <t>Органы юстиции</t>
  </si>
  <si>
    <t>0980100</t>
  </si>
  <si>
    <t>0980102</t>
  </si>
  <si>
    <t>0029900</t>
  </si>
  <si>
    <t>611</t>
  </si>
  <si>
    <t>5229203</t>
  </si>
  <si>
    <t>5220600</t>
  </si>
  <si>
    <t>365</t>
  </si>
  <si>
    <t>08</t>
  </si>
  <si>
    <t>4409900</t>
  </si>
  <si>
    <t>4419900</t>
  </si>
  <si>
    <t>4429900</t>
  </si>
  <si>
    <t>4439900</t>
  </si>
  <si>
    <t>4402200</t>
  </si>
  <si>
    <t>4200900</t>
  </si>
  <si>
    <t>612</t>
  </si>
  <si>
    <t>4219900</t>
  </si>
  <si>
    <t>4239900</t>
  </si>
  <si>
    <t>621</t>
  </si>
  <si>
    <t>5200900</t>
  </si>
  <si>
    <t>4529900</t>
  </si>
  <si>
    <t>5050502</t>
  </si>
  <si>
    <t>5210208</t>
  </si>
  <si>
    <t>5220626</t>
  </si>
  <si>
    <t>5220630</t>
  </si>
  <si>
    <t>5210204</t>
  </si>
  <si>
    <t>5221103</t>
  </si>
  <si>
    <t xml:space="preserve">Составление (изменение и дополнение) списков кандидатов в присяжные заседатели федеральных судов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</si>
  <si>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</si>
  <si>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Руководство и управление  в сфере установленных функций</t>
  </si>
  <si>
    <t xml:space="preserve"> Субсидии юридическим лицам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</si>
  <si>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</si>
  <si>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Обеспечение мероприятий по капитальному ремонту многоквартирных домов за счет средств бюджетов</t>
  </si>
  <si>
    <t>Культура</t>
  </si>
  <si>
    <t>Учреждения культуры и мероприятия в области культуры и кинематографии</t>
  </si>
  <si>
    <t>4400000</t>
  </si>
  <si>
    <t>Музеи и постоянные выставки</t>
  </si>
  <si>
    <t>4410000</t>
  </si>
  <si>
    <t>Библиотеки</t>
  </si>
  <si>
    <t>4420000</t>
  </si>
  <si>
    <t>Театры, цирки, концертные и другие организации исполнительных искусств</t>
  </si>
  <si>
    <t>4430000</t>
  </si>
  <si>
    <t>Обслуживание внутреннего государственного и муниципального долга</t>
  </si>
  <si>
    <t>4210000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</si>
  <si>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</si>
  <si>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</si>
  <si>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Мероприятия в области образования</t>
  </si>
  <si>
    <t>4360000</t>
  </si>
  <si>
    <t>5200000</t>
  </si>
  <si>
    <t>4520000</t>
  </si>
  <si>
    <t>5050000</t>
  </si>
  <si>
    <t>Осуществление государственных полномочий Чувашской Республики по выплате компенсаций части платы за содержание ребенка образовательных организациях, реализующих основную общеобразовательную программу дошкольного образования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</si>
  <si>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</si>
  <si>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</si>
  <si>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Республиканская программа "Государственная поддержка молодых семей в решении жилищной проблемы на 2002-2015 годы"</t>
  </si>
  <si>
    <t>5221100</t>
  </si>
  <si>
    <t>Субсидии местным бюджетам на обеспечение жильем молодых семей в рамках федеральной целевой программы "Жилище" на 2011-2015 годы</t>
  </si>
  <si>
    <t>Дотации</t>
  </si>
  <si>
    <t>5170000</t>
  </si>
  <si>
    <t>Комплектование книжных фондов библиотек муниципальных образований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</si>
  <si>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</t>
  </si>
  <si>
    <t>Ежемесячное денежное вознаграждение за классное руководство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</si>
  <si>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</t>
  </si>
  <si>
    <t>Мероприятия по землеустройству и землепользованию</t>
  </si>
  <si>
    <t>Субсидии в виде имущественного взноса Российской Федерации в "Федеральный фонд содействия развитию жилищного строительства"</t>
  </si>
  <si>
    <t>Обеспечение мероприятий по капитальному ремонту многоквартирных домов и переселению граждан из аварийного жилищного фонда.</t>
  </si>
  <si>
    <t>0980000</t>
  </si>
  <si>
    <t>Средства Фонда реформирования Жилищно-коммунального хозяйства на переселение граждан из аварийного жилфонда</t>
  </si>
  <si>
    <t>Субсидии бюджетам поселений на капитальный ремонт дорог в границах поселений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</si>
  <si>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</si>
  <si>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5220623</t>
  </si>
  <si>
    <t>5225718</t>
  </si>
  <si>
    <t>0980202</t>
  </si>
  <si>
    <t>5225708</t>
  </si>
  <si>
    <t>ОБЩЕГОСУДАРСТВЕННЫЕ  ВОПРОСЫ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</si>
  <si>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</si>
  <si>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</si>
  <si>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</si>
  <si>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</si>
  <si>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</si>
  <si>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</si>
  <si>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</si>
  <si>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</si>
  <si>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</si>
  <si>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Субсидии бюджетам поселений на капитальный ремонт дорог в границах сельских поселений </t>
  </si>
  <si>
    <t>Субсидии на компактную застройку</t>
  </si>
  <si>
    <t>Благоустройство</t>
  </si>
  <si>
    <t>0980101</t>
  </si>
  <si>
    <t>0980212</t>
  </si>
  <si>
    <t>021</t>
  </si>
  <si>
    <t>099</t>
  </si>
  <si>
    <t>1000000</t>
  </si>
  <si>
    <t>5226801</t>
  </si>
  <si>
    <t>1020102</t>
  </si>
  <si>
    <t>020</t>
  </si>
  <si>
    <t xml:space="preserve">Субсидии местным бюджетам на обеспечение жильем молодых семей и специалистов, проживающих и работающих в сельской местности 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</si>
  <si>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</si>
  <si>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Прочие межбюджетные трансферты общего характера</t>
  </si>
  <si>
    <t xml:space="preserve">Бюджетные инвестиции в объекты капитального строительства собственности муниципальных образований </t>
  </si>
  <si>
    <t>Федеральная целевая программа "Социальное развитие села до 2013 года"</t>
  </si>
  <si>
    <t>Федеральные целевые программы</t>
  </si>
  <si>
    <t>1020000</t>
  </si>
  <si>
    <t>Бюджетные инвестиции в объекты капитального строительства, не включенные в целевые программы</t>
  </si>
  <si>
    <t>Обеспечение мероприятий по капитальному ремонту многоквартирных домов за счет средств, поступивших от государственной корпорации  "Фонда содействия реформированию жилищно-коммунального хозяйства"</t>
  </si>
  <si>
    <t xml:space="preserve">Переселение граждан из аварийного жилищного фонда за счет средств бюджета </t>
  </si>
  <si>
    <t>Компенсация части затрат сельскохозяйственного товара производителям по вовлечению в оборот необрабатываемых сельскохозяйственных земель</t>
  </si>
  <si>
    <t>Субсидии местным бюджетам на осуществление мероприятий по обеспечению жильем граждан Российской Федерации, проживающих в сельской местности</t>
  </si>
  <si>
    <t>Расходы общепрограммного характера республиканской целевой программы "Социальное развитие села в Чувашской Республике до 2013 года"</t>
  </si>
  <si>
    <t xml:space="preserve">  расходов бюджета Порецкого района Чувашской Республики за 9 месяцев 2012 года</t>
  </si>
  <si>
    <t>1009000</t>
  </si>
  <si>
    <t>4362400</t>
  </si>
  <si>
    <t>1001200</t>
  </si>
  <si>
    <t>2800100</t>
  </si>
  <si>
    <t>5202700</t>
  </si>
  <si>
    <t>1008820</t>
  </si>
  <si>
    <t>Государственная программа Российской Федерации "Доступная среда на 2011-2015 годы"</t>
  </si>
  <si>
    <t>Водное хозяйство</t>
  </si>
  <si>
    <t>Федеральная целевая программа "Развитие водохозяйственного комплекса Российской Федерации в 2012- 2020 годах"</t>
  </si>
  <si>
    <t>Мероприятия в области использования, охраны водных объектов и гидротехнических сооружений</t>
  </si>
  <si>
    <t>Капремонт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</si>
  <si>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"Обеспечение жильем молодых семей"</t>
  </si>
  <si>
    <t>Возмещение части затрат в связи с предоставлением учителям общеобразовательных учреждений ипотечного кредита</t>
  </si>
  <si>
    <t>Переселение граждан из аварийного жилищного фонда за счет средств бюджета (оплата разницы между сносимой и предоставляемой площадью жилых помещений)</t>
  </si>
  <si>
    <t>0011300</t>
  </si>
  <si>
    <t>5210201</t>
  </si>
  <si>
    <t>2510201</t>
  </si>
  <si>
    <t>5210202</t>
  </si>
  <si>
    <t>5210207</t>
  </si>
  <si>
    <t>7160000</t>
  </si>
  <si>
    <t>5228210</t>
  </si>
  <si>
    <t>7110000</t>
  </si>
  <si>
    <t>7200000</t>
  </si>
  <si>
    <t>2180100</t>
  </si>
  <si>
    <t>7310000</t>
  </si>
  <si>
    <t>7500000</t>
  </si>
  <si>
    <t>7070000</t>
  </si>
  <si>
    <t>3500300</t>
  </si>
  <si>
    <t>3150500</t>
  </si>
  <si>
    <t>7190000</t>
  </si>
  <si>
    <t>5210206</t>
  </si>
  <si>
    <t>7510000</t>
  </si>
  <si>
    <t>5210203</t>
  </si>
  <si>
    <t>1001101</t>
  </si>
  <si>
    <t>7260000</t>
  </si>
  <si>
    <t xml:space="preserve">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 </t>
  </si>
  <si>
    <t>Осуществление государственных полномочий по созданию комиссий по делам несовершеннолетних и защите их прав и организации деятельности таких комиссий</t>
  </si>
  <si>
    <t>Субвенции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</si>
  <si>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Мероприятия в рамках административной реформы</t>
  </si>
  <si>
    <t>Реализация муниципальных программ повышения эффективности бюджетных расходов</t>
  </si>
  <si>
    <t>Предупреждения и ликвидация последствий чрезвычайных ситуаций и стихийных бедствий природного и техногенного характера</t>
  </si>
  <si>
    <t>Мероприятия в области жилищного хозяйства</t>
  </si>
  <si>
    <t>Расходы на Собрание депутатов района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</si>
  <si>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</si>
  <si>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>7250000</t>
  </si>
  <si>
    <t>Целевая программа "Повышение экологической безопасности"</t>
  </si>
  <si>
    <t>7020000</t>
  </si>
  <si>
    <t>7040000</t>
  </si>
  <si>
    <t>Создание единой автоматизированной информационной системы управления и распоряжения государственным имуществом Чувашской Республики</t>
  </si>
  <si>
    <t>Районная целевая программа "Молодежь Порецкого района на 2011-2020 годы"</t>
  </si>
  <si>
    <t>Районная целевая программа "Развитие образования в Порецком районе Чувашской Республики на 2011-2020 годы"</t>
  </si>
  <si>
    <t>Районная целевая программа поддержки малого и среднего предпринимательства в Порецком районе на 2011-2015 годы</t>
  </si>
  <si>
    <t>Целевая программа "Развитие муниципальной службы в Порецком районе Чувашской Республики на 2011-2013 годы"</t>
  </si>
  <si>
    <t>Районная целевая программа "Обеспечение населения Порецкого района качественной питьевой водой на 2009-2020 годы"</t>
  </si>
  <si>
    <t>Муниципальная целевая программа "Безопасный город"</t>
  </si>
  <si>
    <t>Районная целевая программа "Комплексные меры противодействия злоупотребления наркотическими средствами и их незаконному обороту в Порецком районе на 2010-2020 годы"</t>
  </si>
  <si>
    <t>Целевая программа "Развитие агропромышленного комплекса в Порецком районе и регулирование рынка сельскохозяйственной продукции, сырья и продовольствия на 2013-2020 годы"</t>
  </si>
  <si>
    <t>Районная целевая программа "Рациональное использование и охрана земель на территории Порецкого района на 2013-2015 годы"</t>
  </si>
  <si>
    <t>Районная целевая программа "Организация отдыха, оздоровления и занятости детей и подростков в Порецком районе на 2013-2015 годы"</t>
  </si>
  <si>
    <t>Районная целевая программа "Профилактика правонарушений в Порецком районе на 2009-2012 годы "</t>
  </si>
  <si>
    <t>от 28 ноября 2012 г. №С-23/02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</si>
</sst>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0000"/>
    <numFmt numFmtId="182" formatCode="0.00000000000"/>
    <numFmt numFmtId="183" formatCode="0.00000000"/>
    <numFmt numFmtId="184" formatCode="0.0000000"/>
    <numFmt numFmtId="185" formatCode="0.000000"/>
    <numFmt numFmtId="186" formatCode="0.00000"/>
    <numFmt numFmtId="187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right" vertical="center" shrinkToFit="1"/>
    </xf>
    <xf numFmtId="2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2" fontId="24" fillId="0" borderId="10" xfId="0" applyNumberFormat="1" applyFont="1" applyFill="1" applyBorder="1" applyAlignment="1">
      <alignment horizontal="right" vertical="center" wrapText="1"/>
    </xf>
    <xf numFmtId="4" fontId="24" fillId="18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shrinkToFit="1"/>
    </xf>
    <xf numFmtId="4" fontId="24" fillId="18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4" fillId="18" borderId="10" xfId="0" applyNumberFormat="1" applyFont="1" applyFill="1" applyBorder="1" applyAlignment="1">
      <alignment horizontal="right" vertical="center" shrinkToFi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shrinkToFit="1"/>
    </xf>
    <xf numFmtId="0" fontId="25" fillId="2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/>
    </xf>
    <xf numFmtId="4" fontId="25" fillId="2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26" fillId="18" borderId="10" xfId="0" applyNumberFormat="1" applyFont="1" applyFill="1" applyBorder="1" applyAlignment="1">
      <alignment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49" fontId="24" fillId="2" borderId="1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/>
    </xf>
    <xf numFmtId="0" fontId="24" fillId="19" borderId="10" xfId="0" applyFont="1" applyFill="1" applyBorder="1" applyAlignment="1">
      <alignment vertical="top" wrapText="1"/>
    </xf>
    <xf numFmtId="0" fontId="24" fillId="19" borderId="10" xfId="0" applyFont="1" applyFill="1" applyBorder="1" applyAlignment="1">
      <alignment horizontal="justify" vertical="top" wrapText="1"/>
    </xf>
    <xf numFmtId="0" fontId="27" fillId="19" borderId="10" xfId="0" applyFont="1" applyFill="1" applyBorder="1" applyAlignment="1">
      <alignment horizontal="justify" vertical="center" wrapText="1"/>
    </xf>
    <xf numFmtId="0" fontId="24" fillId="19" borderId="10" xfId="0" applyFont="1" applyFill="1" applyBorder="1" applyAlignment="1">
      <alignment horizontal="justify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24" fillId="19" borderId="10" xfId="0" applyFont="1" applyFill="1" applyBorder="1" applyAlignment="1">
      <alignment horizontal="center" vertical="center" wrapText="1"/>
    </xf>
    <xf numFmtId="49" fontId="24" fillId="19" borderId="10" xfId="0" applyNumberFormat="1" applyFont="1" applyFill="1" applyBorder="1" applyAlignment="1">
      <alignment horizontal="center" vertical="center" wrapText="1"/>
    </xf>
    <xf numFmtId="4" fontId="24" fillId="19" borderId="10" xfId="0" applyNumberFormat="1" applyFont="1" applyFill="1" applyBorder="1" applyAlignment="1">
      <alignment vertical="center"/>
    </xf>
    <xf numFmtId="2" fontId="24" fillId="19" borderId="10" xfId="0" applyNumberFormat="1" applyFont="1" applyFill="1" applyBorder="1" applyAlignment="1">
      <alignment horizontal="right" vertical="center" wrapText="1"/>
    </xf>
    <xf numFmtId="4" fontId="24" fillId="19" borderId="10" xfId="0" applyNumberFormat="1" applyFont="1" applyFill="1" applyBorder="1" applyAlignment="1">
      <alignment horizontal="right" vertical="center" wrapText="1"/>
    </xf>
    <xf numFmtId="4" fontId="24" fillId="19" borderId="10" xfId="0" applyNumberFormat="1" applyFont="1" applyFill="1" applyBorder="1" applyAlignment="1">
      <alignment horizontal="right" vertical="center" shrinkToFit="1"/>
    </xf>
    <xf numFmtId="2" fontId="25" fillId="19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SheetLayoutView="115" workbookViewId="0" topLeftCell="A1">
      <selection activeCell="D4" sqref="D4"/>
    </sheetView>
  </sheetViews>
  <sheetFormatPr defaultColWidth="9.00390625" defaultRowHeight="12.75"/>
  <cols>
    <col min="1" max="1" width="50.625" style="1" customWidth="1"/>
    <col min="2" max="2" width="4.375" style="1" customWidth="1"/>
    <col min="3" max="3" width="4.00390625" style="1" customWidth="1"/>
    <col min="4" max="4" width="3.25390625" style="1" customWidth="1"/>
    <col min="5" max="5" width="7.375" style="1" customWidth="1"/>
    <col min="6" max="6" width="3.625" style="1" customWidth="1"/>
    <col min="7" max="8" width="13.125" style="1" customWidth="1"/>
    <col min="9" max="9" width="6.875" style="1" bestFit="1" customWidth="1"/>
    <col min="10" max="10" width="22.625" style="1" customWidth="1"/>
    <col min="11" max="16384" width="58.125" style="1" customWidth="1"/>
  </cols>
  <sheetData>
    <row r="1" spans="2:9" ht="12.75">
      <c r="B1" s="2"/>
      <c r="C1" s="3"/>
      <c r="D1" s="68" t="s">
        <v>0</v>
      </c>
      <c r="E1" s="68"/>
      <c r="F1" s="68"/>
      <c r="G1" s="68"/>
      <c r="H1" s="68"/>
      <c r="I1" s="68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.75">
      <c r="B3" s="2"/>
      <c r="C3" s="3"/>
      <c r="D3" s="68" t="s">
        <v>300</v>
      </c>
      <c r="E3" s="68"/>
      <c r="F3" s="68"/>
      <c r="G3" s="68"/>
      <c r="H3" s="68"/>
      <c r="I3" s="68"/>
    </row>
    <row r="4" spans="2:9" ht="12.75">
      <c r="B4" s="2"/>
      <c r="C4" s="3"/>
      <c r="D4" s="3"/>
      <c r="E4" s="3"/>
      <c r="F4" s="3"/>
      <c r="G4" s="2"/>
      <c r="H4" s="2"/>
      <c r="I4" s="2"/>
    </row>
    <row r="5" spans="1:9" s="4" customFormat="1" ht="12.75">
      <c r="A5" s="69" t="s">
        <v>2</v>
      </c>
      <c r="B5" s="69"/>
      <c r="C5" s="69"/>
      <c r="D5" s="69"/>
      <c r="E5" s="69"/>
      <c r="F5" s="69"/>
      <c r="G5" s="69"/>
      <c r="H5" s="69"/>
      <c r="I5" s="69"/>
    </row>
    <row r="6" spans="1:9" s="4" customFormat="1" ht="12.75">
      <c r="A6" s="69" t="s">
        <v>3</v>
      </c>
      <c r="B6" s="69"/>
      <c r="C6" s="69"/>
      <c r="D6" s="69"/>
      <c r="E6" s="69"/>
      <c r="F6" s="69"/>
      <c r="G6" s="69"/>
      <c r="H6" s="69"/>
      <c r="I6" s="69"/>
    </row>
    <row r="7" spans="1:9" s="4" customFormat="1" ht="12.75">
      <c r="A7" s="69" t="s">
        <v>239</v>
      </c>
      <c r="B7" s="69"/>
      <c r="C7" s="69"/>
      <c r="D7" s="69"/>
      <c r="E7" s="69"/>
      <c r="F7" s="69"/>
      <c r="G7" s="69"/>
      <c r="H7" s="69"/>
      <c r="I7" s="69"/>
    </row>
    <row r="8" spans="2:9" ht="12.75">
      <c r="B8" s="2"/>
      <c r="C8" s="3"/>
      <c r="D8" s="3"/>
      <c r="E8" s="3"/>
      <c r="F8" s="3"/>
      <c r="G8" s="2"/>
      <c r="H8" s="73" t="s">
        <v>4</v>
      </c>
      <c r="I8" s="73"/>
    </row>
    <row r="9" spans="1:9" ht="38.25">
      <c r="A9" s="5" t="s">
        <v>5</v>
      </c>
      <c r="B9" s="5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5" t="s">
        <v>11</v>
      </c>
      <c r="H9" s="5" t="s">
        <v>12</v>
      </c>
      <c r="I9" s="5" t="s">
        <v>13</v>
      </c>
    </row>
    <row r="10" spans="1: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4" customFormat="1" ht="30" customHeight="1">
      <c r="A11" s="8" t="s">
        <v>14</v>
      </c>
      <c r="B11" s="9">
        <v>903</v>
      </c>
      <c r="C11" s="10"/>
      <c r="D11" s="10"/>
      <c r="E11" s="10"/>
      <c r="F11" s="10"/>
      <c r="G11" s="11">
        <f>G12+G50+G58+G77+G101+G117+G126+G131</f>
        <v>52434039.63</v>
      </c>
      <c r="H11" s="11">
        <f>H12+H50+H58+H77+H101+H117+H126+H131</f>
        <v>31123725.729999997</v>
      </c>
      <c r="I11" s="12">
        <f aca="true" t="shared" si="0" ref="I11:I90">H11/G11*100</f>
        <v>59.357863612310034</v>
      </c>
    </row>
    <row r="12" spans="1:9" s="17" customFormat="1" ht="12.75">
      <c r="A12" s="13" t="s">
        <v>205</v>
      </c>
      <c r="B12" s="14">
        <v>903</v>
      </c>
      <c r="C12" s="15" t="s">
        <v>16</v>
      </c>
      <c r="D12" s="15"/>
      <c r="E12" s="15"/>
      <c r="F12" s="15"/>
      <c r="G12" s="16">
        <f>G13+G26+G30+G34</f>
        <v>13651332.98</v>
      </c>
      <c r="H12" s="16">
        <f>H13+H26+H30+H34</f>
        <v>10007849.52</v>
      </c>
      <c r="I12" s="12">
        <f t="shared" si="0"/>
        <v>73.31041982978573</v>
      </c>
    </row>
    <row r="13" spans="1:9" s="17" customFormat="1" ht="56.25" customHeight="1">
      <c r="A13" s="13" t="s">
        <v>17</v>
      </c>
      <c r="B13" s="14">
        <v>903</v>
      </c>
      <c r="C13" s="15" t="s">
        <v>16</v>
      </c>
      <c r="D13" s="15" t="s">
        <v>18</v>
      </c>
      <c r="E13" s="15"/>
      <c r="F13" s="15"/>
      <c r="G13" s="16">
        <f>G14+G17+G24</f>
        <v>10980062.98</v>
      </c>
      <c r="H13" s="16">
        <f>H14+H17+H24</f>
        <v>8938022.02</v>
      </c>
      <c r="I13" s="12">
        <f t="shared" si="0"/>
        <v>81.40228372351285</v>
      </c>
    </row>
    <row r="14" spans="1:9" s="17" customFormat="1" ht="42.75" customHeight="1">
      <c r="A14" s="18" t="s">
        <v>19</v>
      </c>
      <c r="B14" s="5">
        <v>903</v>
      </c>
      <c r="C14" s="6" t="s">
        <v>16</v>
      </c>
      <c r="D14" s="6" t="s">
        <v>18</v>
      </c>
      <c r="E14" s="6" t="s">
        <v>20</v>
      </c>
      <c r="F14" s="6"/>
      <c r="G14" s="19">
        <f>G15</f>
        <v>10459462.98</v>
      </c>
      <c r="H14" s="19">
        <f>H15</f>
        <v>8635843.91</v>
      </c>
      <c r="I14" s="20">
        <f t="shared" si="0"/>
        <v>82.56488814495522</v>
      </c>
    </row>
    <row r="15" spans="1:9" s="17" customFormat="1" ht="11.25" customHeight="1">
      <c r="A15" s="18" t="s">
        <v>21</v>
      </c>
      <c r="B15" s="5">
        <v>903</v>
      </c>
      <c r="C15" s="6" t="s">
        <v>16</v>
      </c>
      <c r="D15" s="6" t="s">
        <v>18</v>
      </c>
      <c r="E15" s="6" t="s">
        <v>22</v>
      </c>
      <c r="F15" s="6"/>
      <c r="G15" s="19">
        <f>G16</f>
        <v>10459462.98</v>
      </c>
      <c r="H15" s="19">
        <f>H16</f>
        <v>8635843.91</v>
      </c>
      <c r="I15" s="20">
        <f t="shared" si="0"/>
        <v>82.56488814495522</v>
      </c>
    </row>
    <row r="16" spans="1:9" s="17" customFormat="1" ht="11.25" customHeight="1">
      <c r="A16" s="18" t="s">
        <v>23</v>
      </c>
      <c r="B16" s="5">
        <v>903</v>
      </c>
      <c r="C16" s="6" t="s">
        <v>16</v>
      </c>
      <c r="D16" s="6" t="s">
        <v>18</v>
      </c>
      <c r="E16" s="6" t="s">
        <v>22</v>
      </c>
      <c r="F16" s="6" t="s">
        <v>24</v>
      </c>
      <c r="G16" s="21">
        <v>10459462.98</v>
      </c>
      <c r="H16" s="21">
        <v>8635843.91</v>
      </c>
      <c r="I16" s="20">
        <f t="shared" si="0"/>
        <v>82.56488814495522</v>
      </c>
    </row>
    <row r="17" spans="1:9" s="17" customFormat="1" ht="11.25" customHeight="1">
      <c r="A17" s="18" t="s">
        <v>81</v>
      </c>
      <c r="B17" s="5">
        <v>903</v>
      </c>
      <c r="C17" s="6" t="s">
        <v>16</v>
      </c>
      <c r="D17" s="6" t="s">
        <v>18</v>
      </c>
      <c r="E17" s="6" t="s">
        <v>179</v>
      </c>
      <c r="F17" s="6"/>
      <c r="G17" s="19">
        <f>G18+G20+G22</f>
        <v>460600</v>
      </c>
      <c r="H17" s="19">
        <f>H18+H20+H22</f>
        <v>294978.11</v>
      </c>
      <c r="I17" s="20">
        <f t="shared" si="0"/>
        <v>64.04214285714286</v>
      </c>
    </row>
    <row r="18" spans="1:9" s="17" customFormat="1" ht="54" customHeight="1">
      <c r="A18" s="18" t="s">
        <v>275</v>
      </c>
      <c r="B18" s="5">
        <v>903</v>
      </c>
      <c r="C18" s="6" t="s">
        <v>16</v>
      </c>
      <c r="D18" s="6" t="s">
        <v>18</v>
      </c>
      <c r="E18" s="6" t="s">
        <v>255</v>
      </c>
      <c r="F18" s="6"/>
      <c r="G18" s="22">
        <f>G19</f>
        <v>800</v>
      </c>
      <c r="H18" s="22">
        <f>H19</f>
        <v>600</v>
      </c>
      <c r="I18" s="20">
        <f t="shared" si="0"/>
        <v>75</v>
      </c>
    </row>
    <row r="19" spans="1:9" s="17" customFormat="1" ht="11.25" customHeight="1">
      <c r="A19" s="18" t="s">
        <v>23</v>
      </c>
      <c r="B19" s="5">
        <v>903</v>
      </c>
      <c r="C19" s="6" t="s">
        <v>16</v>
      </c>
      <c r="D19" s="6" t="s">
        <v>18</v>
      </c>
      <c r="E19" s="6" t="s">
        <v>256</v>
      </c>
      <c r="F19" s="6" t="s">
        <v>24</v>
      </c>
      <c r="G19" s="23">
        <v>800</v>
      </c>
      <c r="H19" s="21">
        <v>600</v>
      </c>
      <c r="I19" s="20">
        <f t="shared" si="0"/>
        <v>75</v>
      </c>
    </row>
    <row r="20" spans="1:9" s="17" customFormat="1" ht="38.25">
      <c r="A20" s="18" t="s">
        <v>276</v>
      </c>
      <c r="B20" s="5">
        <v>903</v>
      </c>
      <c r="C20" s="6" t="s">
        <v>16</v>
      </c>
      <c r="D20" s="6" t="s">
        <v>18</v>
      </c>
      <c r="E20" s="6" t="s">
        <v>257</v>
      </c>
      <c r="F20" s="6"/>
      <c r="G20" s="22">
        <f>G21</f>
        <v>229900</v>
      </c>
      <c r="H20" s="22">
        <f>H21</f>
        <v>148908.79</v>
      </c>
      <c r="I20" s="20">
        <f t="shared" si="0"/>
        <v>64.7711135276207</v>
      </c>
    </row>
    <row r="21" spans="1:9" s="17" customFormat="1" ht="11.25" customHeight="1">
      <c r="A21" s="18" t="s">
        <v>23</v>
      </c>
      <c r="B21" s="5">
        <v>903</v>
      </c>
      <c r="C21" s="6" t="s">
        <v>16</v>
      </c>
      <c r="D21" s="6" t="s">
        <v>18</v>
      </c>
      <c r="E21" s="6" t="s">
        <v>257</v>
      </c>
      <c r="F21" s="6" t="s">
        <v>24</v>
      </c>
      <c r="G21" s="23">
        <v>229900</v>
      </c>
      <c r="H21" s="23">
        <v>148908.79</v>
      </c>
      <c r="I21" s="20">
        <f t="shared" si="0"/>
        <v>64.7711135276207</v>
      </c>
    </row>
    <row r="22" spans="1:9" s="17" customFormat="1" ht="42.75" customHeight="1">
      <c r="A22" s="18" t="s">
        <v>277</v>
      </c>
      <c r="B22" s="5">
        <v>993</v>
      </c>
      <c r="C22" s="6" t="s">
        <v>16</v>
      </c>
      <c r="D22" s="6" t="s">
        <v>18</v>
      </c>
      <c r="E22" s="6" t="s">
        <v>258</v>
      </c>
      <c r="F22" s="6"/>
      <c r="G22" s="22">
        <f>G23</f>
        <v>229900</v>
      </c>
      <c r="H22" s="22">
        <f>H23</f>
        <v>145469.32</v>
      </c>
      <c r="I22" s="20">
        <f t="shared" si="0"/>
        <v>63.27504132231405</v>
      </c>
    </row>
    <row r="23" spans="1:9" s="17" customFormat="1" ht="11.25" customHeight="1">
      <c r="A23" s="18" t="s">
        <v>23</v>
      </c>
      <c r="B23" s="5">
        <v>993</v>
      </c>
      <c r="C23" s="6" t="s">
        <v>16</v>
      </c>
      <c r="D23" s="6" t="s">
        <v>18</v>
      </c>
      <c r="E23" s="6" t="s">
        <v>258</v>
      </c>
      <c r="F23" s="6" t="s">
        <v>24</v>
      </c>
      <c r="G23" s="23">
        <v>229900</v>
      </c>
      <c r="H23" s="21">
        <v>145469.32</v>
      </c>
      <c r="I23" s="20">
        <f t="shared" si="0"/>
        <v>63.27504132231405</v>
      </c>
    </row>
    <row r="24" spans="1:9" s="17" customFormat="1" ht="30.75" customHeight="1">
      <c r="A24" s="59" t="s">
        <v>292</v>
      </c>
      <c r="B24" s="61">
        <v>903</v>
      </c>
      <c r="C24" s="62" t="s">
        <v>16</v>
      </c>
      <c r="D24" s="62" t="s">
        <v>18</v>
      </c>
      <c r="E24" s="62" t="s">
        <v>259</v>
      </c>
      <c r="F24" s="62"/>
      <c r="G24" s="63">
        <f>G25</f>
        <v>60000</v>
      </c>
      <c r="H24" s="63">
        <f>H25</f>
        <v>7200</v>
      </c>
      <c r="I24" s="64">
        <f t="shared" si="0"/>
        <v>12</v>
      </c>
    </row>
    <row r="25" spans="1:9" s="17" customFormat="1" ht="11.25" customHeight="1">
      <c r="A25" s="18" t="s">
        <v>23</v>
      </c>
      <c r="B25" s="5">
        <v>903</v>
      </c>
      <c r="C25" s="6" t="s">
        <v>16</v>
      </c>
      <c r="D25" s="6" t="s">
        <v>18</v>
      </c>
      <c r="E25" s="6" t="s">
        <v>259</v>
      </c>
      <c r="F25" s="6" t="s">
        <v>24</v>
      </c>
      <c r="G25" s="23">
        <v>60000</v>
      </c>
      <c r="H25" s="21">
        <v>7200</v>
      </c>
      <c r="I25" s="20">
        <f t="shared" si="0"/>
        <v>12</v>
      </c>
    </row>
    <row r="26" spans="1:9" s="17" customFormat="1" ht="12.75">
      <c r="A26" s="13" t="s">
        <v>130</v>
      </c>
      <c r="B26" s="14">
        <v>903</v>
      </c>
      <c r="C26" s="15" t="s">
        <v>16</v>
      </c>
      <c r="D26" s="15" t="s">
        <v>46</v>
      </c>
      <c r="E26" s="15"/>
      <c r="F26" s="15"/>
      <c r="G26" s="25">
        <f>G28</f>
        <v>15000</v>
      </c>
      <c r="H26" s="25">
        <f>H28</f>
        <v>0</v>
      </c>
      <c r="I26" s="12">
        <f t="shared" si="0"/>
        <v>0</v>
      </c>
    </row>
    <row r="27" spans="1:9" s="17" customFormat="1" ht="17.25" customHeight="1">
      <c r="A27" s="18" t="s">
        <v>34</v>
      </c>
      <c r="B27" s="5">
        <v>903</v>
      </c>
      <c r="C27" s="6" t="s">
        <v>16</v>
      </c>
      <c r="D27" s="6" t="s">
        <v>46</v>
      </c>
      <c r="E27" s="6" t="s">
        <v>35</v>
      </c>
      <c r="F27" s="6"/>
      <c r="G27" s="24">
        <f>G28</f>
        <v>15000</v>
      </c>
      <c r="H27" s="24">
        <f>H28</f>
        <v>0</v>
      </c>
      <c r="I27" s="20">
        <f t="shared" si="0"/>
        <v>0</v>
      </c>
    </row>
    <row r="28" spans="1:9" s="17" customFormat="1" ht="25.5">
      <c r="A28" s="18" t="s">
        <v>158</v>
      </c>
      <c r="B28" s="5">
        <v>903</v>
      </c>
      <c r="C28" s="6" t="s">
        <v>16</v>
      </c>
      <c r="D28" s="6" t="s">
        <v>46</v>
      </c>
      <c r="E28" s="6" t="s">
        <v>129</v>
      </c>
      <c r="F28" s="6"/>
      <c r="G28" s="24">
        <f>G29</f>
        <v>15000</v>
      </c>
      <c r="H28" s="24">
        <f>H29</f>
        <v>0</v>
      </c>
      <c r="I28" s="20">
        <f t="shared" si="0"/>
        <v>0</v>
      </c>
    </row>
    <row r="29" spans="1:9" s="17" customFormat="1" ht="11.25" customHeight="1">
      <c r="A29" s="18" t="s">
        <v>23</v>
      </c>
      <c r="B29" s="5">
        <v>903</v>
      </c>
      <c r="C29" s="6" t="s">
        <v>16</v>
      </c>
      <c r="D29" s="6" t="s">
        <v>46</v>
      </c>
      <c r="E29" s="6" t="s">
        <v>129</v>
      </c>
      <c r="F29" s="6" t="s">
        <v>24</v>
      </c>
      <c r="G29" s="23">
        <v>15000</v>
      </c>
      <c r="H29" s="21"/>
      <c r="I29" s="20">
        <f t="shared" si="0"/>
        <v>0</v>
      </c>
    </row>
    <row r="30" spans="1:9" s="17" customFormat="1" ht="12.75">
      <c r="A30" s="13" t="s">
        <v>26</v>
      </c>
      <c r="B30" s="14">
        <v>903</v>
      </c>
      <c r="C30" s="15" t="s">
        <v>16</v>
      </c>
      <c r="D30" s="15">
        <v>11</v>
      </c>
      <c r="E30" s="15"/>
      <c r="F30" s="15"/>
      <c r="G30" s="16">
        <f aca="true" t="shared" si="1" ref="G30:H32">G31</f>
        <v>200000</v>
      </c>
      <c r="H30" s="16">
        <f t="shared" si="1"/>
        <v>17619</v>
      </c>
      <c r="I30" s="12">
        <f t="shared" si="0"/>
        <v>8.8095</v>
      </c>
    </row>
    <row r="31" spans="1:9" s="17" customFormat="1" ht="12" customHeight="1">
      <c r="A31" s="18" t="s">
        <v>26</v>
      </c>
      <c r="B31" s="5">
        <v>903</v>
      </c>
      <c r="C31" s="6" t="s">
        <v>16</v>
      </c>
      <c r="D31" s="6">
        <v>11</v>
      </c>
      <c r="E31" s="6" t="s">
        <v>27</v>
      </c>
      <c r="F31" s="6"/>
      <c r="G31" s="19">
        <f t="shared" si="1"/>
        <v>200000</v>
      </c>
      <c r="H31" s="19">
        <f t="shared" si="1"/>
        <v>17619</v>
      </c>
      <c r="I31" s="20">
        <f t="shared" si="0"/>
        <v>8.8095</v>
      </c>
    </row>
    <row r="32" spans="1:9" s="17" customFormat="1" ht="12.75" customHeight="1">
      <c r="A32" s="18" t="s">
        <v>28</v>
      </c>
      <c r="B32" s="5">
        <v>903</v>
      </c>
      <c r="C32" s="6" t="s">
        <v>16</v>
      </c>
      <c r="D32" s="6">
        <v>11</v>
      </c>
      <c r="E32" s="6" t="s">
        <v>29</v>
      </c>
      <c r="F32" s="6"/>
      <c r="G32" s="19">
        <f t="shared" si="1"/>
        <v>200000</v>
      </c>
      <c r="H32" s="19">
        <f t="shared" si="1"/>
        <v>17619</v>
      </c>
      <c r="I32" s="20">
        <f t="shared" si="0"/>
        <v>8.8095</v>
      </c>
    </row>
    <row r="33" spans="1:9" s="17" customFormat="1" ht="12.75" customHeight="1">
      <c r="A33" s="18" t="s">
        <v>30</v>
      </c>
      <c r="B33" s="5">
        <v>903</v>
      </c>
      <c r="C33" s="6" t="s">
        <v>16</v>
      </c>
      <c r="D33" s="6">
        <v>11</v>
      </c>
      <c r="E33" s="6" t="s">
        <v>29</v>
      </c>
      <c r="F33" s="6" t="s">
        <v>31</v>
      </c>
      <c r="G33" s="23">
        <v>200000</v>
      </c>
      <c r="H33" s="21">
        <v>17619</v>
      </c>
      <c r="I33" s="20">
        <f t="shared" si="0"/>
        <v>8.8095</v>
      </c>
    </row>
    <row r="34" spans="1:9" s="17" customFormat="1" ht="12.75">
      <c r="A34" s="26" t="s">
        <v>32</v>
      </c>
      <c r="B34" s="14">
        <v>903</v>
      </c>
      <c r="C34" s="15" t="s">
        <v>16</v>
      </c>
      <c r="D34" s="15" t="s">
        <v>33</v>
      </c>
      <c r="E34" s="15"/>
      <c r="F34" s="15"/>
      <c r="G34" s="16">
        <f>G36+G37+G40+G42+G44+G46+G48</f>
        <v>2456270</v>
      </c>
      <c r="H34" s="16">
        <f>H36+H37+H40+H42+H44+H46+H48</f>
        <v>1052208.5</v>
      </c>
      <c r="I34" s="12">
        <f t="shared" si="0"/>
        <v>42.837656283714736</v>
      </c>
    </row>
    <row r="35" spans="1:9" s="17" customFormat="1" ht="12.75">
      <c r="A35" s="27" t="s">
        <v>278</v>
      </c>
      <c r="B35" s="5">
        <v>903</v>
      </c>
      <c r="C35" s="6" t="s">
        <v>16</v>
      </c>
      <c r="D35" s="6" t="s">
        <v>33</v>
      </c>
      <c r="E35" s="6" t="s">
        <v>254</v>
      </c>
      <c r="F35" s="6"/>
      <c r="G35" s="19">
        <f>G36</f>
        <v>965300</v>
      </c>
      <c r="H35" s="19">
        <f>H36</f>
        <v>0</v>
      </c>
      <c r="I35" s="20">
        <f t="shared" si="0"/>
        <v>0</v>
      </c>
    </row>
    <row r="36" spans="1:9" s="17" customFormat="1" ht="18.75" customHeight="1">
      <c r="A36" s="18" t="s">
        <v>23</v>
      </c>
      <c r="B36" s="5">
        <v>903</v>
      </c>
      <c r="C36" s="6" t="s">
        <v>16</v>
      </c>
      <c r="D36" s="6" t="s">
        <v>33</v>
      </c>
      <c r="E36" s="6" t="s">
        <v>254</v>
      </c>
      <c r="F36" s="6" t="s">
        <v>24</v>
      </c>
      <c r="G36" s="21">
        <v>965300</v>
      </c>
      <c r="H36" s="21"/>
      <c r="I36" s="20">
        <f t="shared" si="0"/>
        <v>0</v>
      </c>
    </row>
    <row r="37" spans="1:9" s="17" customFormat="1" ht="40.5" customHeight="1">
      <c r="A37" s="27" t="s">
        <v>19</v>
      </c>
      <c r="B37" s="5">
        <v>903</v>
      </c>
      <c r="C37" s="6" t="s">
        <v>16</v>
      </c>
      <c r="D37" s="6" t="s">
        <v>33</v>
      </c>
      <c r="E37" s="6" t="s">
        <v>20</v>
      </c>
      <c r="F37" s="6"/>
      <c r="G37" s="19">
        <f>G38</f>
        <v>926800</v>
      </c>
      <c r="H37" s="19">
        <f>H38</f>
        <v>767650</v>
      </c>
      <c r="I37" s="20">
        <f t="shared" si="0"/>
        <v>82.82801035822183</v>
      </c>
    </row>
    <row r="38" spans="1:9" s="17" customFormat="1" ht="15" customHeight="1">
      <c r="A38" s="27" t="s">
        <v>42</v>
      </c>
      <c r="B38" s="5">
        <v>903</v>
      </c>
      <c r="C38" s="6" t="s">
        <v>16</v>
      </c>
      <c r="D38" s="6" t="s">
        <v>33</v>
      </c>
      <c r="E38" s="6" t="s">
        <v>134</v>
      </c>
      <c r="F38" s="6"/>
      <c r="G38" s="22">
        <f>G39</f>
        <v>926800</v>
      </c>
      <c r="H38" s="22">
        <f>H39</f>
        <v>767650</v>
      </c>
      <c r="I38" s="20">
        <f t="shared" si="0"/>
        <v>82.82801035822183</v>
      </c>
    </row>
    <row r="39" spans="1:9" s="17" customFormat="1" ht="38.25">
      <c r="A39" s="27" t="s">
        <v>159</v>
      </c>
      <c r="B39" s="5">
        <v>903</v>
      </c>
      <c r="C39" s="6" t="s">
        <v>16</v>
      </c>
      <c r="D39" s="6" t="s">
        <v>33</v>
      </c>
      <c r="E39" s="6" t="s">
        <v>134</v>
      </c>
      <c r="F39" s="6" t="s">
        <v>135</v>
      </c>
      <c r="G39" s="28">
        <v>926800</v>
      </c>
      <c r="H39" s="28">
        <v>767650</v>
      </c>
      <c r="I39" s="20">
        <f t="shared" si="0"/>
        <v>82.82801035822183</v>
      </c>
    </row>
    <row r="40" spans="1:9" s="17" customFormat="1" ht="25.5">
      <c r="A40" s="27" t="s">
        <v>279</v>
      </c>
      <c r="B40" s="5">
        <v>903</v>
      </c>
      <c r="C40" s="6" t="s">
        <v>16</v>
      </c>
      <c r="D40" s="6" t="s">
        <v>33</v>
      </c>
      <c r="E40" s="6" t="s">
        <v>260</v>
      </c>
      <c r="F40" s="6"/>
      <c r="G40" s="22">
        <f>G41</f>
        <v>230000</v>
      </c>
      <c r="H40" s="22">
        <f>H41</f>
        <v>0</v>
      </c>
      <c r="I40" s="20">
        <f t="shared" si="0"/>
        <v>0</v>
      </c>
    </row>
    <row r="41" spans="1:9" s="17" customFormat="1" ht="21" customHeight="1">
      <c r="A41" s="18" t="s">
        <v>23</v>
      </c>
      <c r="B41" s="5">
        <v>903</v>
      </c>
      <c r="C41" s="6" t="s">
        <v>16</v>
      </c>
      <c r="D41" s="6" t="s">
        <v>33</v>
      </c>
      <c r="E41" s="6" t="s">
        <v>260</v>
      </c>
      <c r="F41" s="6" t="s">
        <v>24</v>
      </c>
      <c r="G41" s="28">
        <v>230000</v>
      </c>
      <c r="H41" s="28"/>
      <c r="I41" s="20">
        <f t="shared" si="0"/>
        <v>0</v>
      </c>
    </row>
    <row r="42" spans="1:9" s="17" customFormat="1" ht="38.25">
      <c r="A42" s="27" t="s">
        <v>288</v>
      </c>
      <c r="B42" s="5">
        <v>903</v>
      </c>
      <c r="C42" s="6" t="s">
        <v>16</v>
      </c>
      <c r="D42" s="6" t="s">
        <v>33</v>
      </c>
      <c r="E42" s="6" t="s">
        <v>136</v>
      </c>
      <c r="F42" s="6"/>
      <c r="G42" s="22">
        <f>G43</f>
        <v>4170</v>
      </c>
      <c r="H42" s="22">
        <f>H43</f>
        <v>0</v>
      </c>
      <c r="I42" s="20">
        <f t="shared" si="0"/>
        <v>0</v>
      </c>
    </row>
    <row r="43" spans="1:9" s="17" customFormat="1" ht="21" customHeight="1">
      <c r="A43" s="27" t="s">
        <v>23</v>
      </c>
      <c r="B43" s="5">
        <v>903</v>
      </c>
      <c r="C43" s="6" t="s">
        <v>16</v>
      </c>
      <c r="D43" s="6" t="s">
        <v>33</v>
      </c>
      <c r="E43" s="6" t="s">
        <v>136</v>
      </c>
      <c r="F43" s="6" t="s">
        <v>24</v>
      </c>
      <c r="G43" s="28">
        <v>4170</v>
      </c>
      <c r="H43" s="28">
        <v>0</v>
      </c>
      <c r="I43" s="20">
        <f t="shared" si="0"/>
        <v>0</v>
      </c>
    </row>
    <row r="44" spans="1:9" s="17" customFormat="1" ht="31.5" customHeight="1">
      <c r="A44" s="60" t="s">
        <v>299</v>
      </c>
      <c r="B44" s="61">
        <v>903</v>
      </c>
      <c r="C44" s="62" t="s">
        <v>16</v>
      </c>
      <c r="D44" s="62" t="s">
        <v>33</v>
      </c>
      <c r="E44" s="62" t="s">
        <v>261</v>
      </c>
      <c r="F44" s="62"/>
      <c r="G44" s="65">
        <f>G45</f>
        <v>70000</v>
      </c>
      <c r="H44" s="65">
        <f>H45</f>
        <v>57390</v>
      </c>
      <c r="I44" s="64">
        <f t="shared" si="0"/>
        <v>81.98571428571428</v>
      </c>
    </row>
    <row r="45" spans="1:9" s="17" customFormat="1" ht="11.25" customHeight="1">
      <c r="A45" s="27" t="s">
        <v>23</v>
      </c>
      <c r="B45" s="5">
        <v>903</v>
      </c>
      <c r="C45" s="6" t="s">
        <v>16</v>
      </c>
      <c r="D45" s="6" t="s">
        <v>33</v>
      </c>
      <c r="E45" s="6" t="s">
        <v>261</v>
      </c>
      <c r="F45" s="6">
        <v>500</v>
      </c>
      <c r="G45" s="23">
        <v>70000</v>
      </c>
      <c r="H45" s="21">
        <v>57390</v>
      </c>
      <c r="I45" s="20">
        <f t="shared" si="0"/>
        <v>81.98571428571428</v>
      </c>
    </row>
    <row r="46" spans="1:9" s="17" customFormat="1" ht="21.75" customHeight="1">
      <c r="A46" s="60" t="s">
        <v>294</v>
      </c>
      <c r="B46" s="61">
        <v>903</v>
      </c>
      <c r="C46" s="62" t="s">
        <v>16</v>
      </c>
      <c r="D46" s="62" t="s">
        <v>33</v>
      </c>
      <c r="E46" s="62" t="s">
        <v>262</v>
      </c>
      <c r="F46" s="62"/>
      <c r="G46" s="66">
        <f>G47</f>
        <v>250000</v>
      </c>
      <c r="H46" s="66">
        <f>H47</f>
        <v>227168.5</v>
      </c>
      <c r="I46" s="64">
        <f t="shared" si="0"/>
        <v>90.8674</v>
      </c>
    </row>
    <row r="47" spans="1:9" s="17" customFormat="1" ht="11.25" customHeight="1">
      <c r="A47" s="27" t="s">
        <v>23</v>
      </c>
      <c r="B47" s="5">
        <v>903</v>
      </c>
      <c r="C47" s="6" t="s">
        <v>16</v>
      </c>
      <c r="D47" s="6" t="s">
        <v>33</v>
      </c>
      <c r="E47" s="6" t="s">
        <v>262</v>
      </c>
      <c r="F47" s="6">
        <v>500</v>
      </c>
      <c r="G47" s="23">
        <v>250000</v>
      </c>
      <c r="H47" s="21">
        <v>227168.5</v>
      </c>
      <c r="I47" s="20">
        <f t="shared" si="0"/>
        <v>90.8674</v>
      </c>
    </row>
    <row r="48" spans="1:9" s="17" customFormat="1" ht="53.25" customHeight="1">
      <c r="A48" s="60" t="s">
        <v>295</v>
      </c>
      <c r="B48" s="61">
        <v>903</v>
      </c>
      <c r="C48" s="62" t="s">
        <v>16</v>
      </c>
      <c r="D48" s="62" t="s">
        <v>33</v>
      </c>
      <c r="E48" s="62" t="s">
        <v>274</v>
      </c>
      <c r="F48" s="62"/>
      <c r="G48" s="63">
        <f>G49</f>
        <v>10000</v>
      </c>
      <c r="H48" s="63">
        <f>H49</f>
        <v>0</v>
      </c>
      <c r="I48" s="64">
        <f t="shared" si="0"/>
        <v>0</v>
      </c>
    </row>
    <row r="49" spans="1:9" s="17" customFormat="1" ht="17.25" customHeight="1">
      <c r="A49" s="27" t="s">
        <v>23</v>
      </c>
      <c r="B49" s="5">
        <v>903</v>
      </c>
      <c r="C49" s="6" t="s">
        <v>16</v>
      </c>
      <c r="D49" s="6" t="s">
        <v>33</v>
      </c>
      <c r="E49" s="6" t="s">
        <v>274</v>
      </c>
      <c r="F49" s="6" t="s">
        <v>24</v>
      </c>
      <c r="G49" s="23">
        <v>10000</v>
      </c>
      <c r="H49" s="21">
        <v>0</v>
      </c>
      <c r="I49" s="20">
        <f t="shared" si="0"/>
        <v>0</v>
      </c>
    </row>
    <row r="50" spans="1:9" s="17" customFormat="1" ht="23.25" customHeight="1">
      <c r="A50" s="13" t="s">
        <v>206</v>
      </c>
      <c r="B50" s="14">
        <v>903</v>
      </c>
      <c r="C50" s="15" t="s">
        <v>39</v>
      </c>
      <c r="D50" s="15"/>
      <c r="E50" s="15"/>
      <c r="F50" s="15"/>
      <c r="G50" s="16">
        <f>G51+G55</f>
        <v>1763125</v>
      </c>
      <c r="H50" s="16">
        <f>H51+H55</f>
        <v>1228778.24</v>
      </c>
      <c r="I50" s="12">
        <f t="shared" si="0"/>
        <v>69.69320042538108</v>
      </c>
    </row>
    <row r="51" spans="1:9" s="17" customFormat="1" ht="12.75">
      <c r="A51" s="13" t="s">
        <v>131</v>
      </c>
      <c r="B51" s="14">
        <v>903</v>
      </c>
      <c r="C51" s="15" t="s">
        <v>39</v>
      </c>
      <c r="D51" s="15" t="s">
        <v>18</v>
      </c>
      <c r="E51" s="15"/>
      <c r="F51" s="15"/>
      <c r="G51" s="16">
        <f>G53</f>
        <v>849500</v>
      </c>
      <c r="H51" s="16">
        <f>H53</f>
        <v>576693.72</v>
      </c>
      <c r="I51" s="12">
        <f t="shared" si="0"/>
        <v>67.88625309005297</v>
      </c>
    </row>
    <row r="52" spans="1:9" s="17" customFormat="1" ht="18" customHeight="1">
      <c r="A52" s="18" t="s">
        <v>160</v>
      </c>
      <c r="B52" s="5">
        <v>903</v>
      </c>
      <c r="C52" s="6" t="s">
        <v>39</v>
      </c>
      <c r="D52" s="6" t="s">
        <v>18</v>
      </c>
      <c r="E52" s="6" t="s">
        <v>35</v>
      </c>
      <c r="F52" s="6"/>
      <c r="G52" s="19">
        <f>G53</f>
        <v>849500</v>
      </c>
      <c r="H52" s="19">
        <f>H53</f>
        <v>576693.72</v>
      </c>
      <c r="I52" s="20">
        <f t="shared" si="0"/>
        <v>67.88625309005297</v>
      </c>
    </row>
    <row r="53" spans="1:9" s="17" customFormat="1" ht="15.75" customHeight="1">
      <c r="A53" s="18" t="s">
        <v>36</v>
      </c>
      <c r="B53" s="5">
        <v>903</v>
      </c>
      <c r="C53" s="6" t="s">
        <v>39</v>
      </c>
      <c r="D53" s="6" t="s">
        <v>18</v>
      </c>
      <c r="E53" s="6" t="s">
        <v>37</v>
      </c>
      <c r="F53" s="6"/>
      <c r="G53" s="19">
        <f>G54</f>
        <v>849500</v>
      </c>
      <c r="H53" s="19">
        <f>H54</f>
        <v>576693.72</v>
      </c>
      <c r="I53" s="20">
        <f t="shared" si="0"/>
        <v>67.88625309005297</v>
      </c>
    </row>
    <row r="54" spans="1:9" s="17" customFormat="1" ht="11.25" customHeight="1">
      <c r="A54" s="27" t="s">
        <v>23</v>
      </c>
      <c r="B54" s="5">
        <v>903</v>
      </c>
      <c r="C54" s="6" t="s">
        <v>39</v>
      </c>
      <c r="D54" s="6" t="s">
        <v>18</v>
      </c>
      <c r="E54" s="6" t="s">
        <v>37</v>
      </c>
      <c r="F54" s="6" t="s">
        <v>24</v>
      </c>
      <c r="G54" s="21">
        <v>849500</v>
      </c>
      <c r="H54" s="21">
        <v>576693.72</v>
      </c>
      <c r="I54" s="20">
        <f t="shared" si="0"/>
        <v>67.88625309005297</v>
      </c>
    </row>
    <row r="55" spans="1:9" s="17" customFormat="1" ht="25.5">
      <c r="A55" s="13" t="s">
        <v>40</v>
      </c>
      <c r="B55" s="14">
        <v>903</v>
      </c>
      <c r="C55" s="15" t="s">
        <v>39</v>
      </c>
      <c r="D55" s="15" t="s">
        <v>41</v>
      </c>
      <c r="E55" s="15"/>
      <c r="F55" s="15"/>
      <c r="G55" s="16">
        <f>G56</f>
        <v>913625</v>
      </c>
      <c r="H55" s="16">
        <f>H56</f>
        <v>652084.52</v>
      </c>
      <c r="I55" s="12">
        <f t="shared" si="0"/>
        <v>71.37332275277056</v>
      </c>
    </row>
    <row r="56" spans="1:9" s="17" customFormat="1" ht="38.25" customHeight="1">
      <c r="A56" s="18" t="s">
        <v>280</v>
      </c>
      <c r="B56" s="5">
        <v>903</v>
      </c>
      <c r="C56" s="6" t="s">
        <v>39</v>
      </c>
      <c r="D56" s="6" t="s">
        <v>41</v>
      </c>
      <c r="E56" s="6" t="s">
        <v>263</v>
      </c>
      <c r="F56" s="6"/>
      <c r="G56" s="19">
        <f>G57</f>
        <v>913625</v>
      </c>
      <c r="H56" s="19">
        <f>H57</f>
        <v>652084.52</v>
      </c>
      <c r="I56" s="20">
        <f t="shared" si="0"/>
        <v>71.37332275277056</v>
      </c>
    </row>
    <row r="57" spans="1:9" s="17" customFormat="1" ht="12.75">
      <c r="A57" s="18" t="s">
        <v>43</v>
      </c>
      <c r="B57" s="5">
        <v>903</v>
      </c>
      <c r="C57" s="6" t="s">
        <v>39</v>
      </c>
      <c r="D57" s="6" t="s">
        <v>41</v>
      </c>
      <c r="E57" s="6" t="s">
        <v>263</v>
      </c>
      <c r="F57" s="6" t="s">
        <v>44</v>
      </c>
      <c r="G57" s="21">
        <v>913625</v>
      </c>
      <c r="H57" s="21">
        <v>652084.52</v>
      </c>
      <c r="I57" s="20">
        <f t="shared" si="0"/>
        <v>71.37332275277056</v>
      </c>
    </row>
    <row r="58" spans="1:9" s="17" customFormat="1" ht="12.75">
      <c r="A58" s="13" t="s">
        <v>207</v>
      </c>
      <c r="B58" s="14">
        <v>903</v>
      </c>
      <c r="C58" s="15" t="s">
        <v>18</v>
      </c>
      <c r="D58" s="15"/>
      <c r="E58" s="15"/>
      <c r="F58" s="15"/>
      <c r="G58" s="16">
        <f>G59+G67+G72</f>
        <v>10659500</v>
      </c>
      <c r="H58" s="16">
        <f>H59+H67+H72</f>
        <v>7488385</v>
      </c>
      <c r="I58" s="12">
        <f t="shared" si="0"/>
        <v>70.25080913738918</v>
      </c>
    </row>
    <row r="59" spans="1:9" s="17" customFormat="1" ht="12.75">
      <c r="A59" s="13" t="s">
        <v>45</v>
      </c>
      <c r="B59" s="14">
        <v>903</v>
      </c>
      <c r="C59" s="15" t="s">
        <v>18</v>
      </c>
      <c r="D59" s="15" t="s">
        <v>46</v>
      </c>
      <c r="E59" s="15"/>
      <c r="F59" s="15"/>
      <c r="G59" s="16">
        <f>G60+G63+G65</f>
        <v>1209700</v>
      </c>
      <c r="H59" s="16">
        <f>H60+H63+H65</f>
        <v>33200</v>
      </c>
      <c r="I59" s="12">
        <f t="shared" si="0"/>
        <v>2.744482103000744</v>
      </c>
    </row>
    <row r="60" spans="1:9" s="17" customFormat="1" ht="12.75">
      <c r="A60" s="18" t="s">
        <v>47</v>
      </c>
      <c r="B60" s="5">
        <v>903</v>
      </c>
      <c r="C60" s="6" t="s">
        <v>18</v>
      </c>
      <c r="D60" s="6" t="s">
        <v>46</v>
      </c>
      <c r="E60" s="6" t="s">
        <v>110</v>
      </c>
      <c r="F60" s="6"/>
      <c r="G60" s="19">
        <f>G61</f>
        <v>609700</v>
      </c>
      <c r="H60" s="19">
        <f>H61</f>
        <v>0</v>
      </c>
      <c r="I60" s="20">
        <f t="shared" si="0"/>
        <v>0</v>
      </c>
    </row>
    <row r="61" spans="1:9" s="17" customFormat="1" ht="39" customHeight="1">
      <c r="A61" s="18" t="s">
        <v>236</v>
      </c>
      <c r="B61" s="5">
        <v>903</v>
      </c>
      <c r="C61" s="6" t="s">
        <v>18</v>
      </c>
      <c r="D61" s="6" t="s">
        <v>46</v>
      </c>
      <c r="E61" s="6" t="s">
        <v>204</v>
      </c>
      <c r="F61" s="6"/>
      <c r="G61" s="19">
        <f>G62</f>
        <v>609700</v>
      </c>
      <c r="H61" s="19">
        <f>H62</f>
        <v>0</v>
      </c>
      <c r="I61" s="20">
        <f t="shared" si="0"/>
        <v>0</v>
      </c>
    </row>
    <row r="62" spans="1:9" s="17" customFormat="1" ht="12.75" customHeight="1">
      <c r="A62" s="18" t="s">
        <v>161</v>
      </c>
      <c r="B62" s="5">
        <v>903</v>
      </c>
      <c r="C62" s="6" t="s">
        <v>18</v>
      </c>
      <c r="D62" s="6" t="s">
        <v>46</v>
      </c>
      <c r="E62" s="6" t="s">
        <v>204</v>
      </c>
      <c r="F62" s="6" t="s">
        <v>48</v>
      </c>
      <c r="G62" s="21">
        <v>609700</v>
      </c>
      <c r="H62" s="21">
        <v>0</v>
      </c>
      <c r="I62" s="20">
        <f t="shared" si="0"/>
        <v>0</v>
      </c>
    </row>
    <row r="63" spans="1:9" s="17" customFormat="1" ht="51.75" customHeight="1">
      <c r="A63" s="59" t="s">
        <v>296</v>
      </c>
      <c r="B63" s="61">
        <v>903</v>
      </c>
      <c r="C63" s="62" t="s">
        <v>18</v>
      </c>
      <c r="D63" s="62" t="s">
        <v>46</v>
      </c>
      <c r="E63" s="62" t="s">
        <v>264</v>
      </c>
      <c r="F63" s="62"/>
      <c r="G63" s="66">
        <f>G64</f>
        <v>100000</v>
      </c>
      <c r="H63" s="66">
        <f>H64</f>
        <v>33200</v>
      </c>
      <c r="I63" s="64">
        <f t="shared" si="0"/>
        <v>33.2</v>
      </c>
    </row>
    <row r="64" spans="1:9" s="17" customFormat="1" ht="13.5" customHeight="1">
      <c r="A64" s="18" t="s">
        <v>161</v>
      </c>
      <c r="B64" s="5">
        <v>903</v>
      </c>
      <c r="C64" s="6" t="s">
        <v>18</v>
      </c>
      <c r="D64" s="6" t="s">
        <v>46</v>
      </c>
      <c r="E64" s="6" t="s">
        <v>264</v>
      </c>
      <c r="F64" s="6" t="s">
        <v>48</v>
      </c>
      <c r="G64" s="28">
        <v>100000</v>
      </c>
      <c r="H64" s="28">
        <v>33200</v>
      </c>
      <c r="I64" s="20">
        <f t="shared" si="0"/>
        <v>33.2</v>
      </c>
    </row>
    <row r="65" spans="1:9" s="17" customFormat="1" ht="36" customHeight="1">
      <c r="A65" s="59" t="s">
        <v>297</v>
      </c>
      <c r="B65" s="61">
        <v>903</v>
      </c>
      <c r="C65" s="62" t="s">
        <v>18</v>
      </c>
      <c r="D65" s="62" t="s">
        <v>46</v>
      </c>
      <c r="E65" s="62" t="s">
        <v>265</v>
      </c>
      <c r="F65" s="62"/>
      <c r="G65" s="63">
        <f>G66</f>
        <v>500000</v>
      </c>
      <c r="H65" s="63">
        <f>H66</f>
        <v>0</v>
      </c>
      <c r="I65" s="64">
        <f t="shared" si="0"/>
        <v>0</v>
      </c>
    </row>
    <row r="66" spans="1:9" s="17" customFormat="1" ht="15.75" customHeight="1">
      <c r="A66" s="18" t="s">
        <v>23</v>
      </c>
      <c r="B66" s="5">
        <v>903</v>
      </c>
      <c r="C66" s="6" t="s">
        <v>18</v>
      </c>
      <c r="D66" s="6" t="s">
        <v>46</v>
      </c>
      <c r="E66" s="6" t="s">
        <v>265</v>
      </c>
      <c r="F66" s="6" t="s">
        <v>24</v>
      </c>
      <c r="G66" s="21">
        <v>500000</v>
      </c>
      <c r="H66" s="21">
        <v>0</v>
      </c>
      <c r="I66" s="20">
        <f t="shared" si="0"/>
        <v>0</v>
      </c>
    </row>
    <row r="67" spans="1:9" s="17" customFormat="1" ht="12.75">
      <c r="A67" s="13" t="s">
        <v>49</v>
      </c>
      <c r="B67" s="14">
        <v>903</v>
      </c>
      <c r="C67" s="15" t="s">
        <v>18</v>
      </c>
      <c r="D67" s="15" t="s">
        <v>41</v>
      </c>
      <c r="E67" s="15"/>
      <c r="F67" s="15"/>
      <c r="G67" s="16">
        <f>G68</f>
        <v>9285300</v>
      </c>
      <c r="H67" s="16">
        <f>H68</f>
        <v>7295685</v>
      </c>
      <c r="I67" s="12">
        <f t="shared" si="0"/>
        <v>78.57242092339504</v>
      </c>
    </row>
    <row r="68" spans="1:9" s="17" customFormat="1" ht="12.75">
      <c r="A68" s="18" t="s">
        <v>47</v>
      </c>
      <c r="B68" s="5">
        <v>903</v>
      </c>
      <c r="C68" s="6" t="s">
        <v>18</v>
      </c>
      <c r="D68" s="6" t="s">
        <v>41</v>
      </c>
      <c r="E68" s="6" t="s">
        <v>110</v>
      </c>
      <c r="F68" s="6"/>
      <c r="G68" s="19">
        <f>G69</f>
        <v>9285300</v>
      </c>
      <c r="H68" s="19">
        <f>H69</f>
        <v>7295685</v>
      </c>
      <c r="I68" s="20">
        <f t="shared" si="0"/>
        <v>78.57242092339504</v>
      </c>
    </row>
    <row r="69" spans="1:9" s="17" customFormat="1" ht="38.25">
      <c r="A69" s="18" t="s">
        <v>162</v>
      </c>
      <c r="B69" s="5">
        <v>903</v>
      </c>
      <c r="C69" s="6" t="s">
        <v>18</v>
      </c>
      <c r="D69" s="6" t="s">
        <v>41</v>
      </c>
      <c r="E69" s="6" t="s">
        <v>137</v>
      </c>
      <c r="F69" s="6"/>
      <c r="G69" s="24">
        <f>G71</f>
        <v>9285300</v>
      </c>
      <c r="H69" s="24">
        <f>H71</f>
        <v>7295685</v>
      </c>
      <c r="I69" s="20">
        <f t="shared" si="0"/>
        <v>78.57242092339504</v>
      </c>
    </row>
    <row r="70" spans="1:9" s="17" customFormat="1" ht="16.5" customHeight="1">
      <c r="A70" s="18" t="s">
        <v>50</v>
      </c>
      <c r="B70" s="5">
        <v>903</v>
      </c>
      <c r="C70" s="6" t="s">
        <v>18</v>
      </c>
      <c r="D70" s="6" t="s">
        <v>41</v>
      </c>
      <c r="E70" s="6" t="s">
        <v>201</v>
      </c>
      <c r="F70" s="6"/>
      <c r="G70" s="24">
        <f>G71</f>
        <v>9285300</v>
      </c>
      <c r="H70" s="24">
        <f>H71</f>
        <v>7295685</v>
      </c>
      <c r="I70" s="20">
        <f t="shared" si="0"/>
        <v>78.57242092339504</v>
      </c>
    </row>
    <row r="71" spans="1:9" s="17" customFormat="1" ht="11.25" customHeight="1">
      <c r="A71" s="29" t="s">
        <v>50</v>
      </c>
      <c r="B71" s="5">
        <v>903</v>
      </c>
      <c r="C71" s="6" t="s">
        <v>18</v>
      </c>
      <c r="D71" s="6" t="s">
        <v>41</v>
      </c>
      <c r="E71" s="6" t="s">
        <v>201</v>
      </c>
      <c r="F71" s="6" t="s">
        <v>138</v>
      </c>
      <c r="G71" s="23">
        <v>9285300</v>
      </c>
      <c r="H71" s="21">
        <v>7295685</v>
      </c>
      <c r="I71" s="20">
        <f t="shared" si="0"/>
        <v>78.57242092339504</v>
      </c>
    </row>
    <row r="72" spans="1:9" s="17" customFormat="1" ht="12.75">
      <c r="A72" s="30" t="s">
        <v>51</v>
      </c>
      <c r="B72" s="14">
        <v>903</v>
      </c>
      <c r="C72" s="15" t="s">
        <v>18</v>
      </c>
      <c r="D72" s="15" t="s">
        <v>52</v>
      </c>
      <c r="E72" s="15"/>
      <c r="F72" s="15"/>
      <c r="G72" s="16">
        <f>G73+G75</f>
        <v>164500</v>
      </c>
      <c r="H72" s="16">
        <f>H73+H75</f>
        <v>159500</v>
      </c>
      <c r="I72" s="12">
        <f t="shared" si="0"/>
        <v>96.96048632218846</v>
      </c>
    </row>
    <row r="73" spans="1:9" s="17" customFormat="1" ht="12.75">
      <c r="A73" s="18" t="s">
        <v>194</v>
      </c>
      <c r="B73" s="5">
        <v>903</v>
      </c>
      <c r="C73" s="6" t="s">
        <v>18</v>
      </c>
      <c r="D73" s="6" t="s">
        <v>52</v>
      </c>
      <c r="E73" s="6" t="s">
        <v>53</v>
      </c>
      <c r="F73" s="6"/>
      <c r="G73" s="19">
        <f>G74</f>
        <v>159500</v>
      </c>
      <c r="H73" s="19">
        <f>H74</f>
        <v>159500</v>
      </c>
      <c r="I73" s="20">
        <f t="shared" si="0"/>
        <v>100</v>
      </c>
    </row>
    <row r="74" spans="1:9" s="17" customFormat="1" ht="12.75">
      <c r="A74" s="27" t="s">
        <v>23</v>
      </c>
      <c r="B74" s="5">
        <v>903</v>
      </c>
      <c r="C74" s="6" t="s">
        <v>18</v>
      </c>
      <c r="D74" s="6" t="s">
        <v>52</v>
      </c>
      <c r="E74" s="6" t="s">
        <v>53</v>
      </c>
      <c r="F74" s="6" t="s">
        <v>24</v>
      </c>
      <c r="G74" s="21">
        <v>159500</v>
      </c>
      <c r="H74" s="21">
        <v>159500</v>
      </c>
      <c r="I74" s="20">
        <f t="shared" si="0"/>
        <v>100</v>
      </c>
    </row>
    <row r="75" spans="1:9" s="17" customFormat="1" ht="24.75" customHeight="1">
      <c r="A75" s="59" t="s">
        <v>291</v>
      </c>
      <c r="B75" s="61">
        <v>903</v>
      </c>
      <c r="C75" s="62" t="s">
        <v>18</v>
      </c>
      <c r="D75" s="62" t="s">
        <v>52</v>
      </c>
      <c r="E75" s="62" t="s">
        <v>266</v>
      </c>
      <c r="F75" s="62"/>
      <c r="G75" s="65">
        <f>G76</f>
        <v>5000</v>
      </c>
      <c r="H75" s="65">
        <f>H76</f>
        <v>0</v>
      </c>
      <c r="I75" s="64">
        <f t="shared" si="0"/>
        <v>0</v>
      </c>
    </row>
    <row r="76" spans="1:9" s="17" customFormat="1" ht="12.75">
      <c r="A76" s="18" t="s">
        <v>23</v>
      </c>
      <c r="B76" s="5">
        <v>903</v>
      </c>
      <c r="C76" s="6" t="s">
        <v>18</v>
      </c>
      <c r="D76" s="6" t="s">
        <v>52</v>
      </c>
      <c r="E76" s="6" t="s">
        <v>266</v>
      </c>
      <c r="F76" s="6" t="s">
        <v>24</v>
      </c>
      <c r="G76" s="21">
        <v>5000</v>
      </c>
      <c r="H76" s="21">
        <v>0</v>
      </c>
      <c r="I76" s="20">
        <f t="shared" si="0"/>
        <v>0</v>
      </c>
    </row>
    <row r="77" spans="1:9" s="17" customFormat="1" ht="12.75">
      <c r="A77" s="13" t="s">
        <v>208</v>
      </c>
      <c r="B77" s="14">
        <v>903</v>
      </c>
      <c r="C77" s="15" t="s">
        <v>46</v>
      </c>
      <c r="D77" s="15"/>
      <c r="E77" s="15"/>
      <c r="F77" s="15"/>
      <c r="G77" s="16">
        <f>G78+G94</f>
        <v>20473141.650000002</v>
      </c>
      <c r="H77" s="16">
        <f>H78+H94</f>
        <v>8396429.59</v>
      </c>
      <c r="I77" s="12">
        <f t="shared" si="0"/>
        <v>41.01192544623458</v>
      </c>
    </row>
    <row r="78" spans="1:9" s="17" customFormat="1" ht="12.75">
      <c r="A78" s="13" t="s">
        <v>54</v>
      </c>
      <c r="B78" s="14">
        <v>903</v>
      </c>
      <c r="C78" s="15" t="s">
        <v>46</v>
      </c>
      <c r="D78" s="15" t="s">
        <v>16</v>
      </c>
      <c r="E78" s="15"/>
      <c r="F78" s="15"/>
      <c r="G78" s="16">
        <f>G79+G92</f>
        <v>17973141.650000002</v>
      </c>
      <c r="H78" s="16">
        <f>H79+H92</f>
        <v>8395592.42</v>
      </c>
      <c r="I78" s="12">
        <f t="shared" si="0"/>
        <v>46.71188033506651</v>
      </c>
    </row>
    <row r="79" spans="1:9" s="17" customFormat="1" ht="38.25" customHeight="1">
      <c r="A79" s="18" t="s">
        <v>196</v>
      </c>
      <c r="B79" s="5">
        <v>903</v>
      </c>
      <c r="C79" s="6" t="s">
        <v>46</v>
      </c>
      <c r="D79" s="6" t="s">
        <v>16</v>
      </c>
      <c r="E79" s="6" t="s">
        <v>197</v>
      </c>
      <c r="F79" s="6"/>
      <c r="G79" s="19">
        <f>G80+G85+G90</f>
        <v>17120351.73</v>
      </c>
      <c r="H79" s="19">
        <f>H80+H85+H90</f>
        <v>8395592.42</v>
      </c>
      <c r="I79" s="20">
        <f t="shared" si="0"/>
        <v>49.03866785218203</v>
      </c>
    </row>
    <row r="80" spans="1:9" s="17" customFormat="1" ht="36" customHeight="1">
      <c r="A80" s="18" t="s">
        <v>195</v>
      </c>
      <c r="B80" s="5">
        <v>903</v>
      </c>
      <c r="C80" s="6" t="s">
        <v>46</v>
      </c>
      <c r="D80" s="6" t="s">
        <v>16</v>
      </c>
      <c r="E80" s="6" t="s">
        <v>132</v>
      </c>
      <c r="F80" s="6"/>
      <c r="G80" s="19">
        <f>G82+G83</f>
        <v>10393546.12</v>
      </c>
      <c r="H80" s="19">
        <f>H82+H83</f>
        <v>4592312.359999999</v>
      </c>
      <c r="I80" s="20">
        <f t="shared" si="0"/>
        <v>44.18426884317322</v>
      </c>
    </row>
    <row r="81" spans="1:9" s="17" customFormat="1" ht="38.25" customHeight="1">
      <c r="A81" s="18" t="s">
        <v>234</v>
      </c>
      <c r="B81" s="5">
        <v>903</v>
      </c>
      <c r="C81" s="6" t="s">
        <v>46</v>
      </c>
      <c r="D81" s="6" t="s">
        <v>16</v>
      </c>
      <c r="E81" s="6" t="s">
        <v>218</v>
      </c>
      <c r="F81" s="6"/>
      <c r="G81" s="19">
        <f>G82</f>
        <v>779526</v>
      </c>
      <c r="H81" s="19">
        <f>H82</f>
        <v>779526</v>
      </c>
      <c r="I81" s="20">
        <f t="shared" si="0"/>
        <v>100</v>
      </c>
    </row>
    <row r="82" spans="1:9" s="17" customFormat="1" ht="12.75">
      <c r="A82" s="18" t="s">
        <v>161</v>
      </c>
      <c r="B82" s="5">
        <v>903</v>
      </c>
      <c r="C82" s="6" t="s">
        <v>46</v>
      </c>
      <c r="D82" s="6" t="s">
        <v>16</v>
      </c>
      <c r="E82" s="6" t="s">
        <v>218</v>
      </c>
      <c r="F82" s="6" t="s">
        <v>48</v>
      </c>
      <c r="G82" s="21">
        <v>779526</v>
      </c>
      <c r="H82" s="21">
        <v>779526</v>
      </c>
      <c r="I82" s="20">
        <f t="shared" si="0"/>
        <v>100</v>
      </c>
    </row>
    <row r="83" spans="1:9" s="17" customFormat="1" ht="38.25">
      <c r="A83" s="18" t="s">
        <v>198</v>
      </c>
      <c r="B83" s="5">
        <v>903</v>
      </c>
      <c r="C83" s="6" t="s">
        <v>46</v>
      </c>
      <c r="D83" s="6" t="s">
        <v>16</v>
      </c>
      <c r="E83" s="6" t="s">
        <v>133</v>
      </c>
      <c r="F83" s="6"/>
      <c r="G83" s="19">
        <f>G84</f>
        <v>9614020.12</v>
      </c>
      <c r="H83" s="19">
        <f>H84</f>
        <v>3812786.36</v>
      </c>
      <c r="I83" s="20">
        <f t="shared" si="0"/>
        <v>39.658605998423894</v>
      </c>
    </row>
    <row r="84" spans="1:9" s="17" customFormat="1" ht="12.75">
      <c r="A84" s="18" t="s">
        <v>58</v>
      </c>
      <c r="B84" s="5">
        <v>903</v>
      </c>
      <c r="C84" s="6" t="s">
        <v>46</v>
      </c>
      <c r="D84" s="6" t="s">
        <v>16</v>
      </c>
      <c r="E84" s="6" t="s">
        <v>133</v>
      </c>
      <c r="F84" s="6" t="s">
        <v>59</v>
      </c>
      <c r="G84" s="21">
        <v>9614020.12</v>
      </c>
      <c r="H84" s="21">
        <v>3812786.36</v>
      </c>
      <c r="I84" s="20">
        <f t="shared" si="0"/>
        <v>39.658605998423894</v>
      </c>
    </row>
    <row r="85" spans="1:9" s="17" customFormat="1" ht="38.25">
      <c r="A85" s="18" t="s">
        <v>55</v>
      </c>
      <c r="B85" s="5">
        <v>903</v>
      </c>
      <c r="C85" s="6" t="s">
        <v>46</v>
      </c>
      <c r="D85" s="6" t="s">
        <v>16</v>
      </c>
      <c r="E85" s="6" t="s">
        <v>56</v>
      </c>
      <c r="F85" s="6"/>
      <c r="G85" s="19">
        <f>G86+G88</f>
        <v>4176619.67</v>
      </c>
      <c r="H85" s="19">
        <f>H86+H88</f>
        <v>2191676.84</v>
      </c>
      <c r="I85" s="20">
        <f t="shared" si="0"/>
        <v>52.47489628376911</v>
      </c>
    </row>
    <row r="86" spans="1:9" s="17" customFormat="1" ht="25.5">
      <c r="A86" s="18" t="s">
        <v>163</v>
      </c>
      <c r="B86" s="5">
        <v>903</v>
      </c>
      <c r="C86" s="6" t="s">
        <v>46</v>
      </c>
      <c r="D86" s="6" t="s">
        <v>16</v>
      </c>
      <c r="E86" s="6" t="s">
        <v>57</v>
      </c>
      <c r="F86" s="6"/>
      <c r="G86" s="19">
        <f>G87</f>
        <v>957353</v>
      </c>
      <c r="H86" s="19">
        <f>H87</f>
        <v>898174</v>
      </c>
      <c r="I86" s="20">
        <f t="shared" si="0"/>
        <v>93.8184765702933</v>
      </c>
    </row>
    <row r="87" spans="1:9" s="17" customFormat="1" ht="12.75">
      <c r="A87" s="18" t="s">
        <v>161</v>
      </c>
      <c r="B87" s="5">
        <v>903</v>
      </c>
      <c r="C87" s="6" t="s">
        <v>46</v>
      </c>
      <c r="D87" s="6" t="s">
        <v>16</v>
      </c>
      <c r="E87" s="6" t="s">
        <v>57</v>
      </c>
      <c r="F87" s="6" t="s">
        <v>48</v>
      </c>
      <c r="G87" s="21">
        <v>957353</v>
      </c>
      <c r="H87" s="21">
        <v>898174</v>
      </c>
      <c r="I87" s="20">
        <f t="shared" si="0"/>
        <v>93.8184765702933</v>
      </c>
    </row>
    <row r="88" spans="1:9" s="17" customFormat="1" ht="25.5" customHeight="1">
      <c r="A88" s="18" t="s">
        <v>235</v>
      </c>
      <c r="B88" s="5">
        <v>903</v>
      </c>
      <c r="C88" s="6" t="s">
        <v>46</v>
      </c>
      <c r="D88" s="6" t="s">
        <v>16</v>
      </c>
      <c r="E88" s="6" t="s">
        <v>203</v>
      </c>
      <c r="F88" s="6"/>
      <c r="G88" s="19">
        <f>G89</f>
        <v>3219266.67</v>
      </c>
      <c r="H88" s="19">
        <f>H89</f>
        <v>1293502.84</v>
      </c>
      <c r="I88" s="20">
        <f t="shared" si="0"/>
        <v>40.18004634577228</v>
      </c>
    </row>
    <row r="89" spans="1:9" s="17" customFormat="1" ht="14.25" customHeight="1">
      <c r="A89" s="18" t="s">
        <v>58</v>
      </c>
      <c r="B89" s="5">
        <v>903</v>
      </c>
      <c r="C89" s="6" t="s">
        <v>46</v>
      </c>
      <c r="D89" s="6" t="s">
        <v>16</v>
      </c>
      <c r="E89" s="6" t="s">
        <v>203</v>
      </c>
      <c r="F89" s="6" t="s">
        <v>59</v>
      </c>
      <c r="G89" s="21">
        <v>3219266.67</v>
      </c>
      <c r="H89" s="21">
        <v>1293502.84</v>
      </c>
      <c r="I89" s="20">
        <f t="shared" si="0"/>
        <v>40.18004634577228</v>
      </c>
    </row>
    <row r="90" spans="1:9" s="17" customFormat="1" ht="39" customHeight="1">
      <c r="A90" s="18" t="s">
        <v>253</v>
      </c>
      <c r="B90" s="5">
        <v>903</v>
      </c>
      <c r="C90" s="6" t="s">
        <v>46</v>
      </c>
      <c r="D90" s="6" t="s">
        <v>16</v>
      </c>
      <c r="E90" s="6" t="s">
        <v>219</v>
      </c>
      <c r="F90" s="6"/>
      <c r="G90" s="19">
        <f>G91</f>
        <v>2550185.94</v>
      </c>
      <c r="H90" s="19">
        <f>H91</f>
        <v>1611603.22</v>
      </c>
      <c r="I90" s="20">
        <f t="shared" si="0"/>
        <v>63.19551820601755</v>
      </c>
    </row>
    <row r="91" spans="1:9" s="17" customFormat="1" ht="12" customHeight="1">
      <c r="A91" s="18" t="s">
        <v>58</v>
      </c>
      <c r="B91" s="5">
        <v>903</v>
      </c>
      <c r="C91" s="6" t="s">
        <v>46</v>
      </c>
      <c r="D91" s="6" t="s">
        <v>16</v>
      </c>
      <c r="E91" s="6" t="s">
        <v>219</v>
      </c>
      <c r="F91" s="6" t="s">
        <v>59</v>
      </c>
      <c r="G91" s="21">
        <v>2550185.94</v>
      </c>
      <c r="H91" s="21">
        <v>1611603.22</v>
      </c>
      <c r="I91" s="20">
        <f aca="true" t="shared" si="2" ref="I91:I154">H91/G91*100</f>
        <v>63.19551820601755</v>
      </c>
    </row>
    <row r="92" spans="1:9" s="17" customFormat="1" ht="12.75">
      <c r="A92" s="18" t="s">
        <v>281</v>
      </c>
      <c r="B92" s="5">
        <v>903</v>
      </c>
      <c r="C92" s="6" t="s">
        <v>46</v>
      </c>
      <c r="D92" s="6" t="s">
        <v>16</v>
      </c>
      <c r="E92" s="6" t="s">
        <v>267</v>
      </c>
      <c r="F92" s="6"/>
      <c r="G92" s="19">
        <f>G93</f>
        <v>852789.92</v>
      </c>
      <c r="H92" s="19">
        <f>H93</f>
        <v>0</v>
      </c>
      <c r="I92" s="20">
        <f t="shared" si="2"/>
        <v>0</v>
      </c>
    </row>
    <row r="93" spans="1:9" s="17" customFormat="1" ht="15.75" customHeight="1">
      <c r="A93" s="18" t="s">
        <v>58</v>
      </c>
      <c r="B93" s="5">
        <v>903</v>
      </c>
      <c r="C93" s="6" t="s">
        <v>46</v>
      </c>
      <c r="D93" s="6" t="s">
        <v>16</v>
      </c>
      <c r="E93" s="6" t="s">
        <v>267</v>
      </c>
      <c r="F93" s="6" t="s">
        <v>59</v>
      </c>
      <c r="G93" s="23">
        <v>852789.92</v>
      </c>
      <c r="H93" s="21">
        <v>0</v>
      </c>
      <c r="I93" s="20">
        <f t="shared" si="2"/>
        <v>0</v>
      </c>
    </row>
    <row r="94" spans="1:9" s="17" customFormat="1" ht="12.75">
      <c r="A94" s="13" t="s">
        <v>60</v>
      </c>
      <c r="B94" s="14">
        <v>903</v>
      </c>
      <c r="C94" s="15" t="s">
        <v>46</v>
      </c>
      <c r="D94" s="15" t="s">
        <v>61</v>
      </c>
      <c r="E94" s="15"/>
      <c r="F94" s="15"/>
      <c r="G94" s="16">
        <f>G95</f>
        <v>2500000</v>
      </c>
      <c r="H94" s="16">
        <f>H95</f>
        <v>837.17</v>
      </c>
      <c r="I94" s="12">
        <f t="shared" si="2"/>
        <v>0.0334868</v>
      </c>
    </row>
    <row r="95" spans="1:9" s="17" customFormat="1" ht="12.75">
      <c r="A95" s="18" t="s">
        <v>38</v>
      </c>
      <c r="B95" s="5">
        <v>903</v>
      </c>
      <c r="C95" s="6" t="s">
        <v>46</v>
      </c>
      <c r="D95" s="6" t="s">
        <v>61</v>
      </c>
      <c r="E95" s="6" t="s">
        <v>268</v>
      </c>
      <c r="F95" s="6"/>
      <c r="G95" s="19">
        <f>G96+G97+G99</f>
        <v>2500000</v>
      </c>
      <c r="H95" s="19">
        <f>H96+H97+H99</f>
        <v>837.17</v>
      </c>
      <c r="I95" s="20">
        <f t="shared" si="2"/>
        <v>0.0334868</v>
      </c>
    </row>
    <row r="96" spans="1:9" s="17" customFormat="1" ht="12.75">
      <c r="A96" s="18" t="s">
        <v>58</v>
      </c>
      <c r="B96" s="5">
        <v>903</v>
      </c>
      <c r="C96" s="6" t="s">
        <v>46</v>
      </c>
      <c r="D96" s="6" t="s">
        <v>61</v>
      </c>
      <c r="E96" s="6" t="s">
        <v>268</v>
      </c>
      <c r="F96" s="6" t="s">
        <v>59</v>
      </c>
      <c r="G96" s="21">
        <v>1500000</v>
      </c>
      <c r="H96" s="21">
        <v>0</v>
      </c>
      <c r="I96" s="20">
        <f t="shared" si="2"/>
        <v>0</v>
      </c>
    </row>
    <row r="97" spans="1:9" s="17" customFormat="1" ht="38.25" customHeight="1">
      <c r="A97" s="59" t="s">
        <v>293</v>
      </c>
      <c r="B97" s="61">
        <v>903</v>
      </c>
      <c r="C97" s="62" t="s">
        <v>46</v>
      </c>
      <c r="D97" s="62" t="s">
        <v>61</v>
      </c>
      <c r="E97" s="62" t="s">
        <v>269</v>
      </c>
      <c r="F97" s="62"/>
      <c r="G97" s="63">
        <f>G98</f>
        <v>999100</v>
      </c>
      <c r="H97" s="63">
        <f>H98</f>
        <v>0</v>
      </c>
      <c r="I97" s="64">
        <f t="shared" si="2"/>
        <v>0</v>
      </c>
    </row>
    <row r="98" spans="1:9" s="17" customFormat="1" ht="12.75">
      <c r="A98" s="18" t="s">
        <v>23</v>
      </c>
      <c r="B98" s="5">
        <v>903</v>
      </c>
      <c r="C98" s="6" t="s">
        <v>46</v>
      </c>
      <c r="D98" s="6" t="s">
        <v>61</v>
      </c>
      <c r="E98" s="6" t="s">
        <v>269</v>
      </c>
      <c r="F98" s="6" t="s">
        <v>24</v>
      </c>
      <c r="G98" s="23">
        <v>999100</v>
      </c>
      <c r="H98" s="23">
        <v>0</v>
      </c>
      <c r="I98" s="20">
        <f t="shared" si="2"/>
        <v>0</v>
      </c>
    </row>
    <row r="99" spans="1:9" s="17" customFormat="1" ht="24.75" customHeight="1">
      <c r="A99" s="58" t="s">
        <v>285</v>
      </c>
      <c r="B99" s="61">
        <v>903</v>
      </c>
      <c r="C99" s="62" t="s">
        <v>46</v>
      </c>
      <c r="D99" s="62" t="s">
        <v>61</v>
      </c>
      <c r="E99" s="62" t="s">
        <v>284</v>
      </c>
      <c r="F99" s="62"/>
      <c r="G99" s="63">
        <f>G100</f>
        <v>900</v>
      </c>
      <c r="H99" s="63">
        <f>H100</f>
        <v>837.17</v>
      </c>
      <c r="I99" s="64">
        <f t="shared" si="2"/>
        <v>93.01888888888888</v>
      </c>
    </row>
    <row r="100" spans="1:9" s="17" customFormat="1" ht="12.75">
      <c r="A100" s="18" t="s">
        <v>23</v>
      </c>
      <c r="B100" s="5">
        <v>903</v>
      </c>
      <c r="C100" s="6" t="s">
        <v>46</v>
      </c>
      <c r="D100" s="6" t="s">
        <v>61</v>
      </c>
      <c r="E100" s="31">
        <v>7250000</v>
      </c>
      <c r="F100" s="31">
        <v>500</v>
      </c>
      <c r="G100" s="28">
        <v>900</v>
      </c>
      <c r="H100" s="28">
        <v>837.17</v>
      </c>
      <c r="I100" s="20">
        <f t="shared" si="2"/>
        <v>93.01888888888888</v>
      </c>
    </row>
    <row r="101" spans="1:9" s="17" customFormat="1" ht="12.75">
      <c r="A101" s="13" t="s">
        <v>209</v>
      </c>
      <c r="B101" s="14">
        <v>903</v>
      </c>
      <c r="C101" s="15" t="s">
        <v>139</v>
      </c>
      <c r="D101" s="15"/>
      <c r="E101" s="15"/>
      <c r="F101" s="32"/>
      <c r="G101" s="33">
        <f>G102</f>
        <v>4328000</v>
      </c>
      <c r="H101" s="33">
        <f>H102</f>
        <v>3450496</v>
      </c>
      <c r="I101" s="12">
        <f t="shared" si="2"/>
        <v>79.72495378927911</v>
      </c>
    </row>
    <row r="102" spans="1:9" s="17" customFormat="1" ht="12.75">
      <c r="A102" s="13" t="s">
        <v>164</v>
      </c>
      <c r="B102" s="14">
        <v>903</v>
      </c>
      <c r="C102" s="15" t="s">
        <v>139</v>
      </c>
      <c r="D102" s="15" t="s">
        <v>16</v>
      </c>
      <c r="E102" s="15"/>
      <c r="F102" s="15"/>
      <c r="G102" s="25">
        <f>G104+G106+G109+G112+G115</f>
        <v>4328000</v>
      </c>
      <c r="H102" s="25">
        <f>H104+H106+H109+H112+H115</f>
        <v>3450496</v>
      </c>
      <c r="I102" s="12">
        <f t="shared" si="2"/>
        <v>79.72495378927911</v>
      </c>
    </row>
    <row r="103" spans="1:9" s="17" customFormat="1" ht="25.5">
      <c r="A103" s="18" t="s">
        <v>165</v>
      </c>
      <c r="B103" s="5">
        <v>903</v>
      </c>
      <c r="C103" s="6" t="s">
        <v>139</v>
      </c>
      <c r="D103" s="6" t="s">
        <v>16</v>
      </c>
      <c r="E103" s="6" t="s">
        <v>166</v>
      </c>
      <c r="F103" s="6"/>
      <c r="G103" s="24">
        <f>G105+G107</f>
        <v>2337800</v>
      </c>
      <c r="H103" s="24">
        <f>H105+H107</f>
        <v>1773000</v>
      </c>
      <c r="I103" s="20">
        <f t="shared" si="2"/>
        <v>75.8405338352297</v>
      </c>
    </row>
    <row r="104" spans="1:9" s="17" customFormat="1" ht="24" customHeight="1">
      <c r="A104" s="18" t="s">
        <v>190</v>
      </c>
      <c r="B104" s="5">
        <v>903</v>
      </c>
      <c r="C104" s="6" t="s">
        <v>139</v>
      </c>
      <c r="D104" s="6" t="s">
        <v>16</v>
      </c>
      <c r="E104" s="6" t="s">
        <v>144</v>
      </c>
      <c r="F104" s="6"/>
      <c r="G104" s="24">
        <f>G105</f>
        <v>34000</v>
      </c>
      <c r="H104" s="24">
        <f>H105</f>
        <v>34000</v>
      </c>
      <c r="I104" s="20">
        <f t="shared" si="2"/>
        <v>100</v>
      </c>
    </row>
    <row r="105" spans="1:9" s="17" customFormat="1" ht="38.25">
      <c r="A105" s="18" t="s">
        <v>159</v>
      </c>
      <c r="B105" s="5">
        <v>903</v>
      </c>
      <c r="C105" s="6" t="s">
        <v>139</v>
      </c>
      <c r="D105" s="6" t="s">
        <v>16</v>
      </c>
      <c r="E105" s="6" t="s">
        <v>144</v>
      </c>
      <c r="F105" s="6" t="s">
        <v>135</v>
      </c>
      <c r="G105" s="23">
        <v>34000</v>
      </c>
      <c r="H105" s="21">
        <v>34000</v>
      </c>
      <c r="I105" s="20">
        <f t="shared" si="2"/>
        <v>100</v>
      </c>
    </row>
    <row r="106" spans="1:9" s="17" customFormat="1" ht="12.75">
      <c r="A106" s="18" t="s">
        <v>42</v>
      </c>
      <c r="B106" s="5">
        <v>903</v>
      </c>
      <c r="C106" s="6" t="s">
        <v>139</v>
      </c>
      <c r="D106" s="6" t="s">
        <v>16</v>
      </c>
      <c r="E106" s="6" t="s">
        <v>140</v>
      </c>
      <c r="F106" s="6"/>
      <c r="G106" s="24">
        <f>G107</f>
        <v>2303800</v>
      </c>
      <c r="H106" s="24">
        <f>H107</f>
        <v>1739000</v>
      </c>
      <c r="I106" s="20">
        <f t="shared" si="2"/>
        <v>75.48398298463408</v>
      </c>
    </row>
    <row r="107" spans="1:9" s="17" customFormat="1" ht="38.25">
      <c r="A107" s="18" t="s">
        <v>159</v>
      </c>
      <c r="B107" s="5">
        <v>903</v>
      </c>
      <c r="C107" s="6" t="s">
        <v>139</v>
      </c>
      <c r="D107" s="6" t="s">
        <v>16</v>
      </c>
      <c r="E107" s="6" t="s">
        <v>140</v>
      </c>
      <c r="F107" s="6" t="s">
        <v>135</v>
      </c>
      <c r="G107" s="23">
        <v>2303800</v>
      </c>
      <c r="H107" s="23">
        <v>1739000</v>
      </c>
      <c r="I107" s="20">
        <f t="shared" si="2"/>
        <v>75.48398298463408</v>
      </c>
    </row>
    <row r="108" spans="1:9" s="17" customFormat="1" ht="12.75">
      <c r="A108" s="18" t="s">
        <v>167</v>
      </c>
      <c r="B108" s="5">
        <v>903</v>
      </c>
      <c r="C108" s="6" t="s">
        <v>139</v>
      </c>
      <c r="D108" s="6" t="s">
        <v>16</v>
      </c>
      <c r="E108" s="6" t="s">
        <v>168</v>
      </c>
      <c r="F108" s="6"/>
      <c r="G108" s="24">
        <f>G109</f>
        <v>415100</v>
      </c>
      <c r="H108" s="24">
        <f>H109</f>
        <v>302598</v>
      </c>
      <c r="I108" s="20">
        <f t="shared" si="2"/>
        <v>72.89761503252228</v>
      </c>
    </row>
    <row r="109" spans="1:9" s="17" customFormat="1" ht="12.75">
      <c r="A109" s="18" t="s">
        <v>42</v>
      </c>
      <c r="B109" s="5">
        <v>903</v>
      </c>
      <c r="C109" s="6" t="s">
        <v>139</v>
      </c>
      <c r="D109" s="6" t="s">
        <v>16</v>
      </c>
      <c r="E109" s="6" t="s">
        <v>141</v>
      </c>
      <c r="F109" s="6"/>
      <c r="G109" s="24">
        <f>G110</f>
        <v>415100</v>
      </c>
      <c r="H109" s="24">
        <f>H110</f>
        <v>302598</v>
      </c>
      <c r="I109" s="20">
        <f t="shared" si="2"/>
        <v>72.89761503252228</v>
      </c>
    </row>
    <row r="110" spans="1:9" s="17" customFormat="1" ht="38.25">
      <c r="A110" s="18" t="s">
        <v>159</v>
      </c>
      <c r="B110" s="5">
        <v>903</v>
      </c>
      <c r="C110" s="6" t="s">
        <v>139</v>
      </c>
      <c r="D110" s="6" t="s">
        <v>16</v>
      </c>
      <c r="E110" s="6" t="s">
        <v>141</v>
      </c>
      <c r="F110" s="6" t="s">
        <v>135</v>
      </c>
      <c r="G110" s="23">
        <v>415100</v>
      </c>
      <c r="H110" s="23">
        <v>302598</v>
      </c>
      <c r="I110" s="20">
        <f t="shared" si="2"/>
        <v>72.89761503252228</v>
      </c>
    </row>
    <row r="111" spans="1:9" s="17" customFormat="1" ht="12.75">
      <c r="A111" s="18" t="s">
        <v>169</v>
      </c>
      <c r="B111" s="5">
        <v>903</v>
      </c>
      <c r="C111" s="6" t="s">
        <v>139</v>
      </c>
      <c r="D111" s="6" t="s">
        <v>16</v>
      </c>
      <c r="E111" s="6" t="s">
        <v>170</v>
      </c>
      <c r="F111" s="6"/>
      <c r="G111" s="24">
        <f>G112</f>
        <v>1305100</v>
      </c>
      <c r="H111" s="24">
        <f>H112</f>
        <v>1152398</v>
      </c>
      <c r="I111" s="20">
        <f t="shared" si="2"/>
        <v>88.29959390085051</v>
      </c>
    </row>
    <row r="112" spans="1:9" s="17" customFormat="1" ht="12.75">
      <c r="A112" s="18" t="s">
        <v>42</v>
      </c>
      <c r="B112" s="5">
        <v>903</v>
      </c>
      <c r="C112" s="6" t="s">
        <v>139</v>
      </c>
      <c r="D112" s="6" t="s">
        <v>16</v>
      </c>
      <c r="E112" s="6" t="s">
        <v>142</v>
      </c>
      <c r="F112" s="6"/>
      <c r="G112" s="24">
        <f>G113</f>
        <v>1305100</v>
      </c>
      <c r="H112" s="24">
        <f>H113</f>
        <v>1152398</v>
      </c>
      <c r="I112" s="20">
        <f t="shared" si="2"/>
        <v>88.29959390085051</v>
      </c>
    </row>
    <row r="113" spans="1:9" s="17" customFormat="1" ht="38.25">
      <c r="A113" s="18" t="s">
        <v>159</v>
      </c>
      <c r="B113" s="5">
        <v>903</v>
      </c>
      <c r="C113" s="6" t="s">
        <v>139</v>
      </c>
      <c r="D113" s="6" t="s">
        <v>16</v>
      </c>
      <c r="E113" s="6" t="s">
        <v>142</v>
      </c>
      <c r="F113" s="6" t="s">
        <v>135</v>
      </c>
      <c r="G113" s="23">
        <v>1305100</v>
      </c>
      <c r="H113" s="23">
        <v>1152398</v>
      </c>
      <c r="I113" s="20">
        <f t="shared" si="2"/>
        <v>88.29959390085051</v>
      </c>
    </row>
    <row r="114" spans="1:9" s="17" customFormat="1" ht="25.5">
      <c r="A114" s="18" t="s">
        <v>171</v>
      </c>
      <c r="B114" s="5">
        <v>903</v>
      </c>
      <c r="C114" s="6" t="s">
        <v>139</v>
      </c>
      <c r="D114" s="6" t="s">
        <v>16</v>
      </c>
      <c r="E114" s="6" t="s">
        <v>172</v>
      </c>
      <c r="F114" s="6"/>
      <c r="G114" s="24">
        <f>G115</f>
        <v>270000</v>
      </c>
      <c r="H114" s="24">
        <f>H115</f>
        <v>222500</v>
      </c>
      <c r="I114" s="20">
        <f t="shared" si="2"/>
        <v>82.4074074074074</v>
      </c>
    </row>
    <row r="115" spans="1:9" s="17" customFormat="1" ht="12.75">
      <c r="A115" s="18" t="s">
        <v>42</v>
      </c>
      <c r="B115" s="5">
        <v>903</v>
      </c>
      <c r="C115" s="6" t="s">
        <v>139</v>
      </c>
      <c r="D115" s="6" t="s">
        <v>16</v>
      </c>
      <c r="E115" s="6" t="s">
        <v>143</v>
      </c>
      <c r="F115" s="6"/>
      <c r="G115" s="24">
        <f>G116</f>
        <v>270000</v>
      </c>
      <c r="H115" s="24">
        <f>H116</f>
        <v>222500</v>
      </c>
      <c r="I115" s="20">
        <f t="shared" si="2"/>
        <v>82.4074074074074</v>
      </c>
    </row>
    <row r="116" spans="1:9" s="17" customFormat="1" ht="38.25">
      <c r="A116" s="18" t="s">
        <v>159</v>
      </c>
      <c r="B116" s="5">
        <v>903</v>
      </c>
      <c r="C116" s="6" t="s">
        <v>139</v>
      </c>
      <c r="D116" s="6" t="s">
        <v>16</v>
      </c>
      <c r="E116" s="6" t="s">
        <v>143</v>
      </c>
      <c r="F116" s="6" t="s">
        <v>135</v>
      </c>
      <c r="G116" s="23">
        <v>270000</v>
      </c>
      <c r="H116" s="23">
        <v>222500</v>
      </c>
      <c r="I116" s="20">
        <f t="shared" si="2"/>
        <v>82.4074074074074</v>
      </c>
    </row>
    <row r="117" spans="1:9" s="17" customFormat="1" ht="12.75">
      <c r="A117" s="13" t="s">
        <v>210</v>
      </c>
      <c r="B117" s="14">
        <v>903</v>
      </c>
      <c r="C117" s="15">
        <v>10</v>
      </c>
      <c r="D117" s="15"/>
      <c r="E117" s="15"/>
      <c r="F117" s="15"/>
      <c r="G117" s="16">
        <f>G118+G122</f>
        <v>410000</v>
      </c>
      <c r="H117" s="16">
        <f>H118+H122</f>
        <v>266536.55</v>
      </c>
      <c r="I117" s="12">
        <f t="shared" si="2"/>
        <v>65.00891463414634</v>
      </c>
    </row>
    <row r="118" spans="1:9" s="17" customFormat="1" ht="12.75">
      <c r="A118" s="30" t="s">
        <v>62</v>
      </c>
      <c r="B118" s="14">
        <v>903</v>
      </c>
      <c r="C118" s="15">
        <v>10</v>
      </c>
      <c r="D118" s="15" t="s">
        <v>16</v>
      </c>
      <c r="E118" s="15"/>
      <c r="F118" s="15"/>
      <c r="G118" s="16">
        <f aca="true" t="shared" si="3" ref="G118:H120">G119</f>
        <v>350000</v>
      </c>
      <c r="H118" s="16">
        <f t="shared" si="3"/>
        <v>210036.55</v>
      </c>
      <c r="I118" s="12">
        <f t="shared" si="2"/>
        <v>60.010442857142856</v>
      </c>
    </row>
    <row r="119" spans="1:9" s="17" customFormat="1" ht="25.5">
      <c r="A119" s="29" t="s">
        <v>63</v>
      </c>
      <c r="B119" s="5">
        <v>903</v>
      </c>
      <c r="C119" s="6">
        <v>10</v>
      </c>
      <c r="D119" s="6" t="s">
        <v>16</v>
      </c>
      <c r="E119" s="6">
        <v>4910000</v>
      </c>
      <c r="F119" s="6"/>
      <c r="G119" s="19">
        <f t="shared" si="3"/>
        <v>350000</v>
      </c>
      <c r="H119" s="19">
        <f t="shared" si="3"/>
        <v>210036.55</v>
      </c>
      <c r="I119" s="20">
        <f t="shared" si="2"/>
        <v>60.010442857142856</v>
      </c>
    </row>
    <row r="120" spans="1:9" s="17" customFormat="1" ht="25.5">
      <c r="A120" s="29" t="s">
        <v>64</v>
      </c>
      <c r="B120" s="5">
        <v>903</v>
      </c>
      <c r="C120" s="6">
        <v>10</v>
      </c>
      <c r="D120" s="6" t="s">
        <v>16</v>
      </c>
      <c r="E120" s="6">
        <v>4910100</v>
      </c>
      <c r="F120" s="6"/>
      <c r="G120" s="19">
        <f t="shared" si="3"/>
        <v>350000</v>
      </c>
      <c r="H120" s="19">
        <f t="shared" si="3"/>
        <v>210036.55</v>
      </c>
      <c r="I120" s="20">
        <f t="shared" si="2"/>
        <v>60.010442857142856</v>
      </c>
    </row>
    <row r="121" spans="1:9" s="17" customFormat="1" ht="12.75">
      <c r="A121" s="29" t="s">
        <v>65</v>
      </c>
      <c r="B121" s="5">
        <v>903</v>
      </c>
      <c r="C121" s="6">
        <v>10</v>
      </c>
      <c r="D121" s="6" t="s">
        <v>16</v>
      </c>
      <c r="E121" s="6">
        <v>4910100</v>
      </c>
      <c r="F121" s="6" t="s">
        <v>66</v>
      </c>
      <c r="G121" s="23">
        <v>350000</v>
      </c>
      <c r="H121" s="21">
        <v>210036.55</v>
      </c>
      <c r="I121" s="20">
        <f t="shared" si="2"/>
        <v>60.010442857142856</v>
      </c>
    </row>
    <row r="122" spans="1:9" s="17" customFormat="1" ht="12.75">
      <c r="A122" s="30" t="s">
        <v>67</v>
      </c>
      <c r="B122" s="14">
        <v>903</v>
      </c>
      <c r="C122" s="15">
        <v>10</v>
      </c>
      <c r="D122" s="15" t="s">
        <v>39</v>
      </c>
      <c r="E122" s="15"/>
      <c r="F122" s="15"/>
      <c r="G122" s="16">
        <f aca="true" t="shared" si="4" ref="G122:H124">G123</f>
        <v>60000</v>
      </c>
      <c r="H122" s="16">
        <f t="shared" si="4"/>
        <v>56500</v>
      </c>
      <c r="I122" s="12">
        <f t="shared" si="2"/>
        <v>94.16666666666667</v>
      </c>
    </row>
    <row r="123" spans="1:9" s="17" customFormat="1" ht="12.75">
      <c r="A123" s="29" t="s">
        <v>68</v>
      </c>
      <c r="B123" s="5">
        <v>903</v>
      </c>
      <c r="C123" s="6">
        <v>10</v>
      </c>
      <c r="D123" s="6" t="s">
        <v>39</v>
      </c>
      <c r="E123" s="6">
        <v>5050000</v>
      </c>
      <c r="F123" s="6"/>
      <c r="G123" s="22">
        <f t="shared" si="4"/>
        <v>60000</v>
      </c>
      <c r="H123" s="22">
        <f t="shared" si="4"/>
        <v>56500</v>
      </c>
      <c r="I123" s="20">
        <f t="shared" si="2"/>
        <v>94.16666666666667</v>
      </c>
    </row>
    <row r="124" spans="1:9" s="17" customFormat="1" ht="12.75">
      <c r="A124" s="29" t="s">
        <v>69</v>
      </c>
      <c r="B124" s="5">
        <v>903</v>
      </c>
      <c r="C124" s="6">
        <v>10</v>
      </c>
      <c r="D124" s="6" t="s">
        <v>39</v>
      </c>
      <c r="E124" s="6">
        <v>5058600</v>
      </c>
      <c r="F124" s="6"/>
      <c r="G124" s="19">
        <f t="shared" si="4"/>
        <v>60000</v>
      </c>
      <c r="H124" s="19">
        <f t="shared" si="4"/>
        <v>56500</v>
      </c>
      <c r="I124" s="20">
        <f t="shared" si="2"/>
        <v>94.16666666666667</v>
      </c>
    </row>
    <row r="125" spans="1:9" s="17" customFormat="1" ht="12.75">
      <c r="A125" s="29" t="s">
        <v>65</v>
      </c>
      <c r="B125" s="5">
        <v>903</v>
      </c>
      <c r="C125" s="6">
        <v>10</v>
      </c>
      <c r="D125" s="6" t="s">
        <v>39</v>
      </c>
      <c r="E125" s="6">
        <v>5058600</v>
      </c>
      <c r="F125" s="6" t="s">
        <v>66</v>
      </c>
      <c r="G125" s="23">
        <v>60000</v>
      </c>
      <c r="H125" s="21">
        <v>56500</v>
      </c>
      <c r="I125" s="20">
        <f t="shared" si="2"/>
        <v>94.16666666666667</v>
      </c>
    </row>
    <row r="126" spans="1:9" s="17" customFormat="1" ht="12.75">
      <c r="A126" s="30" t="s">
        <v>211</v>
      </c>
      <c r="B126" s="14">
        <v>903</v>
      </c>
      <c r="C126" s="15">
        <v>11</v>
      </c>
      <c r="D126" s="15"/>
      <c r="E126" s="15"/>
      <c r="F126" s="15"/>
      <c r="G126" s="16">
        <f>G127</f>
        <v>1048940</v>
      </c>
      <c r="H126" s="16">
        <f>H127</f>
        <v>264347</v>
      </c>
      <c r="I126" s="12">
        <f t="shared" si="2"/>
        <v>25.20134612084581</v>
      </c>
    </row>
    <row r="127" spans="1:9" s="17" customFormat="1" ht="12.75">
      <c r="A127" s="30" t="s">
        <v>70</v>
      </c>
      <c r="B127" s="14">
        <v>903</v>
      </c>
      <c r="C127" s="15">
        <v>11</v>
      </c>
      <c r="D127" s="15" t="s">
        <v>16</v>
      </c>
      <c r="E127" s="15"/>
      <c r="F127" s="15"/>
      <c r="G127" s="16">
        <f>G129</f>
        <v>1048940</v>
      </c>
      <c r="H127" s="16">
        <f>H129</f>
        <v>264347</v>
      </c>
      <c r="I127" s="12">
        <f t="shared" si="2"/>
        <v>25.20134612084581</v>
      </c>
    </row>
    <row r="128" spans="1:9" s="17" customFormat="1" ht="26.25" customHeight="1">
      <c r="A128" s="29" t="s">
        <v>71</v>
      </c>
      <c r="B128" s="5">
        <v>903</v>
      </c>
      <c r="C128" s="6" t="s">
        <v>72</v>
      </c>
      <c r="D128" s="6" t="s">
        <v>16</v>
      </c>
      <c r="E128" s="6" t="s">
        <v>73</v>
      </c>
      <c r="F128" s="6"/>
      <c r="G128" s="19">
        <f>G129</f>
        <v>1048940</v>
      </c>
      <c r="H128" s="19">
        <f>H129</f>
        <v>264347</v>
      </c>
      <c r="I128" s="20">
        <f t="shared" si="2"/>
        <v>25.20134612084581</v>
      </c>
    </row>
    <row r="129" spans="1:9" s="17" customFormat="1" ht="25.5">
      <c r="A129" s="29" t="s">
        <v>74</v>
      </c>
      <c r="B129" s="5">
        <v>903</v>
      </c>
      <c r="C129" s="6">
        <v>11</v>
      </c>
      <c r="D129" s="6" t="s">
        <v>16</v>
      </c>
      <c r="E129" s="6" t="s">
        <v>75</v>
      </c>
      <c r="F129" s="6"/>
      <c r="G129" s="19">
        <f>G130</f>
        <v>1048940</v>
      </c>
      <c r="H129" s="19">
        <f>H130</f>
        <v>264347</v>
      </c>
      <c r="I129" s="20">
        <f t="shared" si="2"/>
        <v>25.20134612084581</v>
      </c>
    </row>
    <row r="130" spans="1:9" s="17" customFormat="1" ht="11.25" customHeight="1">
      <c r="A130" s="29" t="s">
        <v>23</v>
      </c>
      <c r="B130" s="5">
        <v>903</v>
      </c>
      <c r="C130" s="6">
        <v>11</v>
      </c>
      <c r="D130" s="6" t="s">
        <v>16</v>
      </c>
      <c r="E130" s="6" t="s">
        <v>75</v>
      </c>
      <c r="F130" s="6" t="s">
        <v>24</v>
      </c>
      <c r="G130" s="23">
        <v>1048940</v>
      </c>
      <c r="H130" s="21">
        <v>264347</v>
      </c>
      <c r="I130" s="20">
        <f t="shared" si="2"/>
        <v>25.20134612084581</v>
      </c>
    </row>
    <row r="131" spans="1:9" s="17" customFormat="1" ht="24.75" customHeight="1">
      <c r="A131" s="30" t="s">
        <v>212</v>
      </c>
      <c r="B131" s="14">
        <v>903</v>
      </c>
      <c r="C131" s="15" t="s">
        <v>33</v>
      </c>
      <c r="D131" s="15"/>
      <c r="E131" s="15"/>
      <c r="F131" s="15"/>
      <c r="G131" s="16">
        <f aca="true" t="shared" si="5" ref="G131:H134">G132</f>
        <v>100000</v>
      </c>
      <c r="H131" s="16">
        <f t="shared" si="5"/>
        <v>20903.83</v>
      </c>
      <c r="I131" s="12">
        <f t="shared" si="2"/>
        <v>20.90383</v>
      </c>
    </row>
    <row r="132" spans="1:9" s="17" customFormat="1" ht="26.25" customHeight="1">
      <c r="A132" s="30" t="s">
        <v>173</v>
      </c>
      <c r="B132" s="14">
        <v>903</v>
      </c>
      <c r="C132" s="15" t="s">
        <v>33</v>
      </c>
      <c r="D132" s="15" t="s">
        <v>16</v>
      </c>
      <c r="E132" s="15"/>
      <c r="F132" s="15"/>
      <c r="G132" s="16">
        <f t="shared" si="5"/>
        <v>100000</v>
      </c>
      <c r="H132" s="16">
        <f t="shared" si="5"/>
        <v>20903.83</v>
      </c>
      <c r="I132" s="12">
        <f t="shared" si="2"/>
        <v>20.90383</v>
      </c>
    </row>
    <row r="133" spans="1:9" s="17" customFormat="1" ht="12" customHeight="1">
      <c r="A133" s="29" t="s">
        <v>76</v>
      </c>
      <c r="B133" s="5">
        <v>903</v>
      </c>
      <c r="C133" s="6" t="s">
        <v>33</v>
      </c>
      <c r="D133" s="6" t="s">
        <v>16</v>
      </c>
      <c r="E133" s="6" t="s">
        <v>77</v>
      </c>
      <c r="F133" s="6"/>
      <c r="G133" s="19">
        <f t="shared" si="5"/>
        <v>100000</v>
      </c>
      <c r="H133" s="19">
        <f t="shared" si="5"/>
        <v>20903.83</v>
      </c>
      <c r="I133" s="20">
        <f t="shared" si="2"/>
        <v>20.90383</v>
      </c>
    </row>
    <row r="134" spans="1:9" s="17" customFormat="1" ht="12.75" customHeight="1">
      <c r="A134" s="29" t="s">
        <v>78</v>
      </c>
      <c r="B134" s="5">
        <v>903</v>
      </c>
      <c r="C134" s="6" t="s">
        <v>33</v>
      </c>
      <c r="D134" s="6" t="s">
        <v>16</v>
      </c>
      <c r="E134" s="6" t="s">
        <v>79</v>
      </c>
      <c r="F134" s="6"/>
      <c r="G134" s="19">
        <f t="shared" si="5"/>
        <v>100000</v>
      </c>
      <c r="H134" s="19">
        <f t="shared" si="5"/>
        <v>20903.83</v>
      </c>
      <c r="I134" s="20">
        <f t="shared" si="2"/>
        <v>20.90383</v>
      </c>
    </row>
    <row r="135" spans="1:9" s="17" customFormat="1" ht="12.75" customHeight="1">
      <c r="A135" s="29" t="s">
        <v>30</v>
      </c>
      <c r="B135" s="5">
        <v>903</v>
      </c>
      <c r="C135" s="6" t="s">
        <v>33</v>
      </c>
      <c r="D135" s="6" t="s">
        <v>16</v>
      </c>
      <c r="E135" s="6" t="s">
        <v>79</v>
      </c>
      <c r="F135" s="6" t="s">
        <v>31</v>
      </c>
      <c r="G135" s="23">
        <v>100000</v>
      </c>
      <c r="H135" s="21">
        <v>20903.83</v>
      </c>
      <c r="I135" s="20">
        <f t="shared" si="2"/>
        <v>20.90383</v>
      </c>
    </row>
    <row r="136" spans="1:9" s="4" customFormat="1" ht="17.25" customHeight="1">
      <c r="A136" s="34" t="s">
        <v>80</v>
      </c>
      <c r="B136" s="9">
        <v>903</v>
      </c>
      <c r="C136" s="10"/>
      <c r="D136" s="10"/>
      <c r="E136" s="10"/>
      <c r="F136" s="10"/>
      <c r="G136" s="11">
        <f>G137</f>
        <v>16000</v>
      </c>
      <c r="H136" s="11">
        <f>H137</f>
        <v>13550</v>
      </c>
      <c r="I136" s="12">
        <f t="shared" si="2"/>
        <v>84.6875</v>
      </c>
    </row>
    <row r="137" spans="1:9" ht="15.75" customHeight="1">
      <c r="A137" s="35" t="s">
        <v>205</v>
      </c>
      <c r="B137" s="14">
        <v>903</v>
      </c>
      <c r="C137" s="15" t="s">
        <v>16</v>
      </c>
      <c r="D137" s="15"/>
      <c r="E137" s="15"/>
      <c r="F137" s="15"/>
      <c r="G137" s="33">
        <f>G142</f>
        <v>16000</v>
      </c>
      <c r="H137" s="33">
        <f>H142</f>
        <v>13550</v>
      </c>
      <c r="I137" s="12">
        <f t="shared" si="2"/>
        <v>84.6875</v>
      </c>
    </row>
    <row r="138" spans="1:9" ht="40.5" customHeight="1">
      <c r="A138" s="35" t="s">
        <v>17</v>
      </c>
      <c r="B138" s="14">
        <v>903</v>
      </c>
      <c r="C138" s="15" t="s">
        <v>16</v>
      </c>
      <c r="D138" s="15" t="s">
        <v>18</v>
      </c>
      <c r="E138" s="15"/>
      <c r="F138" s="15"/>
      <c r="G138" s="33">
        <f aca="true" t="shared" si="6" ref="G138:H141">G139</f>
        <v>16000</v>
      </c>
      <c r="H138" s="33">
        <f t="shared" si="6"/>
        <v>13550</v>
      </c>
      <c r="I138" s="12">
        <f t="shared" si="2"/>
        <v>84.6875</v>
      </c>
    </row>
    <row r="139" spans="1:9" ht="42.75" customHeight="1">
      <c r="A139" s="36" t="s">
        <v>19</v>
      </c>
      <c r="B139" s="5">
        <v>903</v>
      </c>
      <c r="C139" s="6" t="s">
        <v>16</v>
      </c>
      <c r="D139" s="6" t="s">
        <v>18</v>
      </c>
      <c r="E139" s="6" t="s">
        <v>20</v>
      </c>
      <c r="F139" s="6"/>
      <c r="G139" s="22">
        <f t="shared" si="6"/>
        <v>16000</v>
      </c>
      <c r="H139" s="22">
        <f t="shared" si="6"/>
        <v>13550</v>
      </c>
      <c r="I139" s="20">
        <f t="shared" si="2"/>
        <v>84.6875</v>
      </c>
    </row>
    <row r="140" spans="1:9" ht="12" customHeight="1">
      <c r="A140" s="36" t="s">
        <v>21</v>
      </c>
      <c r="B140" s="5">
        <v>903</v>
      </c>
      <c r="C140" s="6" t="s">
        <v>16</v>
      </c>
      <c r="D140" s="6" t="s">
        <v>18</v>
      </c>
      <c r="E140" s="6" t="s">
        <v>22</v>
      </c>
      <c r="F140" s="6"/>
      <c r="G140" s="22">
        <f t="shared" si="6"/>
        <v>16000</v>
      </c>
      <c r="H140" s="22">
        <f t="shared" si="6"/>
        <v>13550</v>
      </c>
      <c r="I140" s="20">
        <f t="shared" si="2"/>
        <v>84.6875</v>
      </c>
    </row>
    <row r="141" spans="1:9" ht="12" customHeight="1">
      <c r="A141" s="36" t="s">
        <v>282</v>
      </c>
      <c r="B141" s="5">
        <v>903</v>
      </c>
      <c r="C141" s="6" t="s">
        <v>16</v>
      </c>
      <c r="D141" s="6" t="s">
        <v>18</v>
      </c>
      <c r="E141" s="6" t="s">
        <v>25</v>
      </c>
      <c r="F141" s="6"/>
      <c r="G141" s="22">
        <f t="shared" si="6"/>
        <v>16000</v>
      </c>
      <c r="H141" s="22">
        <f t="shared" si="6"/>
        <v>13550</v>
      </c>
      <c r="I141" s="20">
        <f t="shared" si="2"/>
        <v>84.6875</v>
      </c>
    </row>
    <row r="142" spans="1:9" ht="12.75" customHeight="1">
      <c r="A142" s="37" t="s">
        <v>23</v>
      </c>
      <c r="B142" s="5">
        <v>903</v>
      </c>
      <c r="C142" s="6" t="s">
        <v>16</v>
      </c>
      <c r="D142" s="6" t="s">
        <v>18</v>
      </c>
      <c r="E142" s="6" t="s">
        <v>25</v>
      </c>
      <c r="F142" s="6">
        <v>500</v>
      </c>
      <c r="G142" s="28">
        <v>16000</v>
      </c>
      <c r="H142" s="28">
        <v>13550</v>
      </c>
      <c r="I142" s="20">
        <f t="shared" si="2"/>
        <v>84.6875</v>
      </c>
    </row>
    <row r="143" spans="1:9" s="4" customFormat="1" ht="38.25">
      <c r="A143" s="34" t="s">
        <v>82</v>
      </c>
      <c r="B143" s="9">
        <v>974</v>
      </c>
      <c r="C143" s="10"/>
      <c r="D143" s="10"/>
      <c r="E143" s="10"/>
      <c r="F143" s="10"/>
      <c r="G143" s="38">
        <f>G144+G184</f>
        <v>93461034</v>
      </c>
      <c r="H143" s="38">
        <f>H144+H184</f>
        <v>70188421.83</v>
      </c>
      <c r="I143" s="12">
        <f t="shared" si="2"/>
        <v>75.09912829554186</v>
      </c>
    </row>
    <row r="144" spans="1:9" ht="12.75">
      <c r="A144" s="35" t="s">
        <v>213</v>
      </c>
      <c r="B144" s="14">
        <v>974</v>
      </c>
      <c r="C144" s="15" t="s">
        <v>83</v>
      </c>
      <c r="D144" s="15"/>
      <c r="E144" s="15"/>
      <c r="F144" s="15"/>
      <c r="G144" s="16">
        <f>G145+G150+G169+G175</f>
        <v>93110134</v>
      </c>
      <c r="H144" s="16">
        <f>H145+H150+H169+H175</f>
        <v>69918439.36</v>
      </c>
      <c r="I144" s="12">
        <f t="shared" si="2"/>
        <v>75.09219067389593</v>
      </c>
    </row>
    <row r="145" spans="1:9" ht="12.75">
      <c r="A145" s="35" t="s">
        <v>84</v>
      </c>
      <c r="B145" s="14">
        <v>974</v>
      </c>
      <c r="C145" s="15" t="s">
        <v>83</v>
      </c>
      <c r="D145" s="15" t="s">
        <v>16</v>
      </c>
      <c r="E145" s="15"/>
      <c r="F145" s="15"/>
      <c r="G145" s="16">
        <f>G146</f>
        <v>11074245</v>
      </c>
      <c r="H145" s="16">
        <f>H146</f>
        <v>9243576</v>
      </c>
      <c r="I145" s="12">
        <f t="shared" si="2"/>
        <v>83.46913040121471</v>
      </c>
    </row>
    <row r="146" spans="1:9" ht="12.75">
      <c r="A146" s="36" t="s">
        <v>85</v>
      </c>
      <c r="B146" s="5">
        <v>974</v>
      </c>
      <c r="C146" s="6" t="s">
        <v>83</v>
      </c>
      <c r="D146" s="6" t="s">
        <v>16</v>
      </c>
      <c r="E146" s="6">
        <v>4200000</v>
      </c>
      <c r="F146" s="6"/>
      <c r="G146" s="19">
        <f>G147</f>
        <v>11074245</v>
      </c>
      <c r="H146" s="19">
        <f>H147</f>
        <v>9243576</v>
      </c>
      <c r="I146" s="20">
        <f t="shared" si="2"/>
        <v>83.46913040121471</v>
      </c>
    </row>
    <row r="147" spans="1:9" ht="12.75">
      <c r="A147" s="36" t="s">
        <v>42</v>
      </c>
      <c r="B147" s="5">
        <v>974</v>
      </c>
      <c r="C147" s="6" t="s">
        <v>83</v>
      </c>
      <c r="D147" s="6" t="s">
        <v>16</v>
      </c>
      <c r="E147" s="6">
        <v>4209900</v>
      </c>
      <c r="F147" s="6"/>
      <c r="G147" s="19">
        <f>G148+G149</f>
        <v>11074245</v>
      </c>
      <c r="H147" s="19">
        <f>H148+H149</f>
        <v>9243576</v>
      </c>
      <c r="I147" s="20">
        <f t="shared" si="2"/>
        <v>83.46913040121471</v>
      </c>
    </row>
    <row r="148" spans="1:9" ht="38.25">
      <c r="A148" s="36" t="s">
        <v>159</v>
      </c>
      <c r="B148" s="5">
        <v>974</v>
      </c>
      <c r="C148" s="6" t="s">
        <v>83</v>
      </c>
      <c r="D148" s="6" t="s">
        <v>16</v>
      </c>
      <c r="E148" s="6">
        <v>4209900</v>
      </c>
      <c r="F148" s="6" t="s">
        <v>135</v>
      </c>
      <c r="G148" s="21">
        <v>8105645</v>
      </c>
      <c r="H148" s="23">
        <v>6532490</v>
      </c>
      <c r="I148" s="20">
        <f t="shared" si="2"/>
        <v>80.5918591302728</v>
      </c>
    </row>
    <row r="149" spans="1:9" ht="12.75">
      <c r="A149" s="36" t="s">
        <v>175</v>
      </c>
      <c r="B149" s="5">
        <v>974</v>
      </c>
      <c r="C149" s="6" t="s">
        <v>83</v>
      </c>
      <c r="D149" s="6" t="s">
        <v>16</v>
      </c>
      <c r="E149" s="6" t="s">
        <v>145</v>
      </c>
      <c r="F149" s="6" t="s">
        <v>146</v>
      </c>
      <c r="G149" s="21">
        <v>2968600</v>
      </c>
      <c r="H149" s="21">
        <v>2711086</v>
      </c>
      <c r="I149" s="20">
        <f t="shared" si="2"/>
        <v>91.32540591524625</v>
      </c>
    </row>
    <row r="150" spans="1:9" ht="12.75">
      <c r="A150" s="35" t="s">
        <v>86</v>
      </c>
      <c r="B150" s="14">
        <v>974</v>
      </c>
      <c r="C150" s="15" t="s">
        <v>83</v>
      </c>
      <c r="D150" s="15" t="s">
        <v>61</v>
      </c>
      <c r="E150" s="15"/>
      <c r="F150" s="15"/>
      <c r="G150" s="16">
        <f>G152+G154+G157+G160+G163+G167</f>
        <v>77584389</v>
      </c>
      <c r="H150" s="16">
        <f>H152+H154+H157+H160+H163+H167</f>
        <v>57343933</v>
      </c>
      <c r="I150" s="12">
        <f t="shared" si="2"/>
        <v>73.91168988905746</v>
      </c>
    </row>
    <row r="151" spans="1:9" ht="25.5">
      <c r="A151" s="36" t="s">
        <v>246</v>
      </c>
      <c r="B151" s="5">
        <v>974</v>
      </c>
      <c r="C151" s="6" t="s">
        <v>83</v>
      </c>
      <c r="D151" s="6" t="s">
        <v>61</v>
      </c>
      <c r="E151" s="6" t="s">
        <v>240</v>
      </c>
      <c r="F151" s="6"/>
      <c r="G151" s="19">
        <f>G152</f>
        <v>2747600</v>
      </c>
      <c r="H151" s="19">
        <f>H152</f>
        <v>2747600</v>
      </c>
      <c r="I151" s="20">
        <f t="shared" si="2"/>
        <v>100</v>
      </c>
    </row>
    <row r="152" spans="1:9" ht="12.75">
      <c r="A152" s="36" t="s">
        <v>175</v>
      </c>
      <c r="B152" s="5">
        <v>974</v>
      </c>
      <c r="C152" s="6" t="s">
        <v>83</v>
      </c>
      <c r="D152" s="6" t="s">
        <v>61</v>
      </c>
      <c r="E152" s="6" t="s">
        <v>240</v>
      </c>
      <c r="F152" s="6" t="s">
        <v>146</v>
      </c>
      <c r="G152" s="21">
        <v>2747600</v>
      </c>
      <c r="H152" s="21">
        <v>2747600</v>
      </c>
      <c r="I152" s="20">
        <f t="shared" si="2"/>
        <v>100</v>
      </c>
    </row>
    <row r="153" spans="1:9" ht="13.5" customHeight="1">
      <c r="A153" s="36" t="s">
        <v>87</v>
      </c>
      <c r="B153" s="5">
        <v>974</v>
      </c>
      <c r="C153" s="6" t="s">
        <v>83</v>
      </c>
      <c r="D153" s="6" t="s">
        <v>61</v>
      </c>
      <c r="E153" s="6" t="s">
        <v>174</v>
      </c>
      <c r="F153" s="6"/>
      <c r="G153" s="19">
        <f>G154+G157</f>
        <v>64901857</v>
      </c>
      <c r="H153" s="19">
        <f>H154+H157</f>
        <v>45661900</v>
      </c>
      <c r="I153" s="20">
        <f t="shared" si="2"/>
        <v>70.35530585819755</v>
      </c>
    </row>
    <row r="154" spans="1:9" ht="16.5" customHeight="1">
      <c r="A154" s="36" t="s">
        <v>42</v>
      </c>
      <c r="B154" s="5">
        <v>974</v>
      </c>
      <c r="C154" s="6" t="s">
        <v>83</v>
      </c>
      <c r="D154" s="6" t="s">
        <v>61</v>
      </c>
      <c r="E154" s="6" t="s">
        <v>147</v>
      </c>
      <c r="F154" s="6"/>
      <c r="G154" s="19">
        <f>G155+G156</f>
        <v>14793357</v>
      </c>
      <c r="H154" s="19">
        <f>H155+H156</f>
        <v>11590300</v>
      </c>
      <c r="I154" s="20">
        <f t="shared" si="2"/>
        <v>78.34800444550889</v>
      </c>
    </row>
    <row r="155" spans="1:9" ht="38.25">
      <c r="A155" s="36" t="s">
        <v>159</v>
      </c>
      <c r="B155" s="5">
        <v>974</v>
      </c>
      <c r="C155" s="6" t="s">
        <v>83</v>
      </c>
      <c r="D155" s="6" t="s">
        <v>61</v>
      </c>
      <c r="E155" s="6" t="s">
        <v>147</v>
      </c>
      <c r="F155" s="6" t="s">
        <v>135</v>
      </c>
      <c r="G155" s="21">
        <v>10595357</v>
      </c>
      <c r="H155" s="21">
        <v>8704300</v>
      </c>
      <c r="I155" s="20">
        <f aca="true" t="shared" si="7" ref="I155:I217">H155/G155*100</f>
        <v>82.1520218714669</v>
      </c>
    </row>
    <row r="156" spans="1:9" ht="12.75">
      <c r="A156" s="36" t="s">
        <v>175</v>
      </c>
      <c r="B156" s="5">
        <v>974</v>
      </c>
      <c r="C156" s="6" t="s">
        <v>83</v>
      </c>
      <c r="D156" s="6" t="s">
        <v>61</v>
      </c>
      <c r="E156" s="6" t="s">
        <v>147</v>
      </c>
      <c r="F156" s="6" t="s">
        <v>146</v>
      </c>
      <c r="G156" s="21">
        <v>4198000</v>
      </c>
      <c r="H156" s="23">
        <v>2886000</v>
      </c>
      <c r="I156" s="20">
        <f t="shared" si="7"/>
        <v>68.74702239161505</v>
      </c>
    </row>
    <row r="157" spans="1:9" ht="157.5" customHeight="1">
      <c r="A157" s="36" t="s">
        <v>191</v>
      </c>
      <c r="B157" s="5">
        <v>974</v>
      </c>
      <c r="C157" s="6" t="s">
        <v>83</v>
      </c>
      <c r="D157" s="6" t="s">
        <v>61</v>
      </c>
      <c r="E157" s="6" t="s">
        <v>270</v>
      </c>
      <c r="F157" s="6"/>
      <c r="G157" s="19">
        <f>G158</f>
        <v>50108500</v>
      </c>
      <c r="H157" s="19">
        <f>H158</f>
        <v>34071600</v>
      </c>
      <c r="I157" s="20">
        <f t="shared" si="7"/>
        <v>67.99564944071366</v>
      </c>
    </row>
    <row r="158" spans="1:9" ht="38.25">
      <c r="A158" s="36" t="s">
        <v>159</v>
      </c>
      <c r="B158" s="5">
        <v>974</v>
      </c>
      <c r="C158" s="6" t="s">
        <v>83</v>
      </c>
      <c r="D158" s="6" t="s">
        <v>61</v>
      </c>
      <c r="E158" s="6" t="s">
        <v>270</v>
      </c>
      <c r="F158" s="6" t="s">
        <v>135</v>
      </c>
      <c r="G158" s="21">
        <v>50108500</v>
      </c>
      <c r="H158" s="23">
        <v>34071600</v>
      </c>
      <c r="I158" s="20">
        <f t="shared" si="7"/>
        <v>67.99564944071366</v>
      </c>
    </row>
    <row r="159" spans="1:9" ht="12.75">
      <c r="A159" s="36" t="s">
        <v>88</v>
      </c>
      <c r="B159" s="5">
        <v>974</v>
      </c>
      <c r="C159" s="6" t="s">
        <v>83</v>
      </c>
      <c r="D159" s="6" t="s">
        <v>61</v>
      </c>
      <c r="E159" s="6" t="s">
        <v>126</v>
      </c>
      <c r="F159" s="6"/>
      <c r="G159" s="19">
        <f>G160</f>
        <v>5289532</v>
      </c>
      <c r="H159" s="19">
        <f>H160</f>
        <v>4705533</v>
      </c>
      <c r="I159" s="20">
        <f t="shared" si="7"/>
        <v>88.95934460742463</v>
      </c>
    </row>
    <row r="160" spans="1:9" ht="17.25" customHeight="1">
      <c r="A160" s="36" t="s">
        <v>42</v>
      </c>
      <c r="B160" s="5">
        <v>974</v>
      </c>
      <c r="C160" s="6" t="s">
        <v>83</v>
      </c>
      <c r="D160" s="6" t="s">
        <v>61</v>
      </c>
      <c r="E160" s="6" t="s">
        <v>148</v>
      </c>
      <c r="F160" s="6"/>
      <c r="G160" s="19">
        <f>G161</f>
        <v>5289532</v>
      </c>
      <c r="H160" s="19">
        <f>H161</f>
        <v>4705533</v>
      </c>
      <c r="I160" s="20">
        <f t="shared" si="7"/>
        <v>88.95934460742463</v>
      </c>
    </row>
    <row r="161" spans="1:9" ht="38.25">
      <c r="A161" s="36" t="s">
        <v>176</v>
      </c>
      <c r="B161" s="5">
        <v>974</v>
      </c>
      <c r="C161" s="6" t="s">
        <v>83</v>
      </c>
      <c r="D161" s="6" t="s">
        <v>61</v>
      </c>
      <c r="E161" s="6" t="s">
        <v>148</v>
      </c>
      <c r="F161" s="6" t="s">
        <v>149</v>
      </c>
      <c r="G161" s="21">
        <v>5289532</v>
      </c>
      <c r="H161" s="23">
        <v>4705533</v>
      </c>
      <c r="I161" s="20">
        <f t="shared" si="7"/>
        <v>88.95934460742463</v>
      </c>
    </row>
    <row r="162" spans="1:9" ht="12.75">
      <c r="A162" s="36" t="s">
        <v>177</v>
      </c>
      <c r="B162" s="5">
        <v>974</v>
      </c>
      <c r="C162" s="6" t="s">
        <v>83</v>
      </c>
      <c r="D162" s="6" t="s">
        <v>61</v>
      </c>
      <c r="E162" s="6" t="s">
        <v>178</v>
      </c>
      <c r="F162" s="6"/>
      <c r="G162" s="19">
        <f>G163</f>
        <v>3396000</v>
      </c>
      <c r="H162" s="19">
        <f>H163</f>
        <v>3396000</v>
      </c>
      <c r="I162" s="20">
        <f t="shared" si="7"/>
        <v>100</v>
      </c>
    </row>
    <row r="163" spans="1:9" ht="12.75">
      <c r="A163" s="39" t="s">
        <v>128</v>
      </c>
      <c r="B163" s="5">
        <v>974</v>
      </c>
      <c r="C163" s="6" t="s">
        <v>83</v>
      </c>
      <c r="D163" s="6" t="s">
        <v>61</v>
      </c>
      <c r="E163" s="6" t="s">
        <v>127</v>
      </c>
      <c r="F163" s="6"/>
      <c r="G163" s="19">
        <f>G164+G165</f>
        <v>3396000</v>
      </c>
      <c r="H163" s="19">
        <f>H164+H165</f>
        <v>3396000</v>
      </c>
      <c r="I163" s="20">
        <f t="shared" si="7"/>
        <v>100</v>
      </c>
    </row>
    <row r="164" spans="1:9" ht="11.25" customHeight="1">
      <c r="A164" s="39" t="s">
        <v>159</v>
      </c>
      <c r="B164" s="5">
        <v>974</v>
      </c>
      <c r="C164" s="6" t="s">
        <v>83</v>
      </c>
      <c r="D164" s="6" t="s">
        <v>61</v>
      </c>
      <c r="E164" s="6" t="s">
        <v>127</v>
      </c>
      <c r="F164" s="6" t="s">
        <v>135</v>
      </c>
      <c r="G164" s="21">
        <v>450300</v>
      </c>
      <c r="H164" s="21">
        <v>450300</v>
      </c>
      <c r="I164" s="20">
        <f t="shared" si="7"/>
        <v>100</v>
      </c>
    </row>
    <row r="165" spans="1:9" ht="11.25" customHeight="1">
      <c r="A165" s="36" t="s">
        <v>175</v>
      </c>
      <c r="B165" s="5">
        <v>974</v>
      </c>
      <c r="C165" s="6" t="s">
        <v>83</v>
      </c>
      <c r="D165" s="6" t="s">
        <v>61</v>
      </c>
      <c r="E165" s="6" t="s">
        <v>127</v>
      </c>
      <c r="F165" s="6" t="s">
        <v>146</v>
      </c>
      <c r="G165" s="21">
        <v>2945700</v>
      </c>
      <c r="H165" s="21">
        <v>2945700</v>
      </c>
      <c r="I165" s="20">
        <f t="shared" si="7"/>
        <v>100</v>
      </c>
    </row>
    <row r="166" spans="1:9" ht="11.25" customHeight="1">
      <c r="A166" s="39" t="s">
        <v>81</v>
      </c>
      <c r="B166" s="5">
        <v>974</v>
      </c>
      <c r="C166" s="6" t="s">
        <v>83</v>
      </c>
      <c r="D166" s="6" t="s">
        <v>61</v>
      </c>
      <c r="E166" s="6" t="s">
        <v>179</v>
      </c>
      <c r="F166" s="6"/>
      <c r="G166" s="19">
        <f>G167</f>
        <v>1249400</v>
      </c>
      <c r="H166" s="19">
        <f>H167</f>
        <v>832900</v>
      </c>
      <c r="I166" s="20">
        <f t="shared" si="7"/>
        <v>66.6639987193853</v>
      </c>
    </row>
    <row r="167" spans="1:9" ht="27.75" customHeight="1">
      <c r="A167" s="18" t="s">
        <v>192</v>
      </c>
      <c r="B167" s="5">
        <v>974</v>
      </c>
      <c r="C167" s="6" t="s">
        <v>83</v>
      </c>
      <c r="D167" s="6" t="s">
        <v>61</v>
      </c>
      <c r="E167" s="6" t="s">
        <v>150</v>
      </c>
      <c r="F167" s="6"/>
      <c r="G167" s="19">
        <f>G168</f>
        <v>1249400</v>
      </c>
      <c r="H167" s="19">
        <f>H168</f>
        <v>832900</v>
      </c>
      <c r="I167" s="20">
        <f t="shared" si="7"/>
        <v>66.6639987193853</v>
      </c>
    </row>
    <row r="168" spans="1:9" ht="11.25" customHeight="1">
      <c r="A168" s="39" t="s">
        <v>159</v>
      </c>
      <c r="B168" s="5">
        <v>974</v>
      </c>
      <c r="C168" s="6" t="s">
        <v>83</v>
      </c>
      <c r="D168" s="6" t="s">
        <v>61</v>
      </c>
      <c r="E168" s="6" t="s">
        <v>150</v>
      </c>
      <c r="F168" s="6" t="s">
        <v>135</v>
      </c>
      <c r="G168" s="21">
        <v>1249400</v>
      </c>
      <c r="H168" s="21">
        <v>832900</v>
      </c>
      <c r="I168" s="20">
        <f t="shared" si="7"/>
        <v>66.6639987193853</v>
      </c>
    </row>
    <row r="169" spans="1:9" ht="12.75">
      <c r="A169" s="40" t="s">
        <v>89</v>
      </c>
      <c r="B169" s="14">
        <v>974</v>
      </c>
      <c r="C169" s="15" t="s">
        <v>83</v>
      </c>
      <c r="D169" s="15" t="s">
        <v>83</v>
      </c>
      <c r="E169" s="15"/>
      <c r="F169" s="15"/>
      <c r="G169" s="16">
        <f>G170+G173</f>
        <v>1794500</v>
      </c>
      <c r="H169" s="16">
        <f>H170+H173</f>
        <v>1620000</v>
      </c>
      <c r="I169" s="12">
        <f t="shared" si="7"/>
        <v>90.27584285316243</v>
      </c>
    </row>
    <row r="170" spans="1:9" ht="38.25">
      <c r="A170" s="59" t="s">
        <v>298</v>
      </c>
      <c r="B170" s="61">
        <v>974</v>
      </c>
      <c r="C170" s="62" t="s">
        <v>83</v>
      </c>
      <c r="D170" s="62" t="s">
        <v>83</v>
      </c>
      <c r="E170" s="62" t="s">
        <v>271</v>
      </c>
      <c r="F170" s="62"/>
      <c r="G170" s="65">
        <f>G171+G172</f>
        <v>1768500</v>
      </c>
      <c r="H170" s="65">
        <f>H171+H172</f>
        <v>1594000</v>
      </c>
      <c r="I170" s="67">
        <f t="shared" si="7"/>
        <v>90.13288097257562</v>
      </c>
    </row>
    <row r="171" spans="1:9" ht="12.75">
      <c r="A171" s="36" t="s">
        <v>43</v>
      </c>
      <c r="B171" s="5">
        <v>974</v>
      </c>
      <c r="C171" s="6" t="s">
        <v>83</v>
      </c>
      <c r="D171" s="6" t="s">
        <v>83</v>
      </c>
      <c r="E171" s="6" t="s">
        <v>271</v>
      </c>
      <c r="F171" s="6" t="s">
        <v>44</v>
      </c>
      <c r="G171" s="21">
        <v>1390500</v>
      </c>
      <c r="H171" s="21">
        <v>1216000</v>
      </c>
      <c r="I171" s="12">
        <f t="shared" si="7"/>
        <v>87.45055735346997</v>
      </c>
    </row>
    <row r="172" spans="1:9" ht="38.25">
      <c r="A172" s="41" t="s">
        <v>159</v>
      </c>
      <c r="B172" s="5">
        <v>974</v>
      </c>
      <c r="C172" s="6" t="s">
        <v>83</v>
      </c>
      <c r="D172" s="6" t="s">
        <v>83</v>
      </c>
      <c r="E172" s="6" t="s">
        <v>271</v>
      </c>
      <c r="F172" s="6" t="s">
        <v>135</v>
      </c>
      <c r="G172" s="21">
        <v>378000</v>
      </c>
      <c r="H172" s="21">
        <v>378000</v>
      </c>
      <c r="I172" s="12">
        <f t="shared" si="7"/>
        <v>100</v>
      </c>
    </row>
    <row r="173" spans="1:9" ht="25.5">
      <c r="A173" s="56" t="s">
        <v>289</v>
      </c>
      <c r="B173" s="61">
        <v>974</v>
      </c>
      <c r="C173" s="62" t="s">
        <v>83</v>
      </c>
      <c r="D173" s="62" t="s">
        <v>83</v>
      </c>
      <c r="E173" s="62" t="s">
        <v>286</v>
      </c>
      <c r="F173" s="62"/>
      <c r="G173" s="65">
        <f>G174</f>
        <v>26000</v>
      </c>
      <c r="H173" s="65">
        <f>H174</f>
        <v>26000</v>
      </c>
      <c r="I173" s="67">
        <f t="shared" si="7"/>
        <v>100</v>
      </c>
    </row>
    <row r="174" spans="1:9" ht="12.75">
      <c r="A174" s="39" t="s">
        <v>43</v>
      </c>
      <c r="B174" s="5">
        <v>974</v>
      </c>
      <c r="C174" s="6" t="s">
        <v>83</v>
      </c>
      <c r="D174" s="6" t="s">
        <v>83</v>
      </c>
      <c r="E174" s="6" t="s">
        <v>286</v>
      </c>
      <c r="F174" s="6" t="s">
        <v>44</v>
      </c>
      <c r="G174" s="21">
        <v>26000</v>
      </c>
      <c r="H174" s="23">
        <v>26000</v>
      </c>
      <c r="I174" s="12">
        <f t="shared" si="7"/>
        <v>100</v>
      </c>
    </row>
    <row r="175" spans="1:9" ht="13.5" customHeight="1">
      <c r="A175" s="42" t="s">
        <v>90</v>
      </c>
      <c r="B175" s="14">
        <v>974</v>
      </c>
      <c r="C175" s="15" t="s">
        <v>83</v>
      </c>
      <c r="D175" s="15" t="s">
        <v>41</v>
      </c>
      <c r="E175" s="15"/>
      <c r="F175" s="15"/>
      <c r="G175" s="16">
        <f>G176+G180+G182</f>
        <v>2657000</v>
      </c>
      <c r="H175" s="16">
        <f>H176+H180+H182</f>
        <v>1710930.36</v>
      </c>
      <c r="I175" s="12">
        <f t="shared" si="7"/>
        <v>64.39331426420776</v>
      </c>
    </row>
    <row r="176" spans="1:9" ht="15" customHeight="1">
      <c r="A176" s="39" t="s">
        <v>128</v>
      </c>
      <c r="B176" s="5">
        <v>974</v>
      </c>
      <c r="C176" s="6" t="s">
        <v>83</v>
      </c>
      <c r="D176" s="6" t="s">
        <v>41</v>
      </c>
      <c r="E176" s="6" t="s">
        <v>178</v>
      </c>
      <c r="F176" s="6"/>
      <c r="G176" s="19">
        <f>G177</f>
        <v>157100</v>
      </c>
      <c r="H176" s="19">
        <f>H177</f>
        <v>0</v>
      </c>
      <c r="I176" s="20">
        <f t="shared" si="7"/>
        <v>0</v>
      </c>
    </row>
    <row r="177" spans="1:9" ht="27.75" customHeight="1">
      <c r="A177" s="39" t="s">
        <v>252</v>
      </c>
      <c r="B177" s="5">
        <v>974</v>
      </c>
      <c r="C177" s="6" t="s">
        <v>83</v>
      </c>
      <c r="D177" s="6" t="s">
        <v>41</v>
      </c>
      <c r="E177" s="6" t="s">
        <v>241</v>
      </c>
      <c r="F177" s="6"/>
      <c r="G177" s="19">
        <f>G178</f>
        <v>157100</v>
      </c>
      <c r="H177" s="19">
        <f>H178</f>
        <v>0</v>
      </c>
      <c r="I177" s="20">
        <f t="shared" si="7"/>
        <v>0</v>
      </c>
    </row>
    <row r="178" spans="1:9" ht="11.25" customHeight="1">
      <c r="A178" s="39" t="s">
        <v>43</v>
      </c>
      <c r="B178" s="5">
        <v>974</v>
      </c>
      <c r="C178" s="6" t="s">
        <v>83</v>
      </c>
      <c r="D178" s="6" t="s">
        <v>41</v>
      </c>
      <c r="E178" s="6" t="s">
        <v>241</v>
      </c>
      <c r="F178" s="6" t="s">
        <v>44</v>
      </c>
      <c r="G178" s="21">
        <v>157100</v>
      </c>
      <c r="H178" s="21"/>
      <c r="I178" s="20">
        <f t="shared" si="7"/>
        <v>0</v>
      </c>
    </row>
    <row r="179" spans="1:9" ht="54.75" customHeight="1">
      <c r="A179" s="39" t="s">
        <v>91</v>
      </c>
      <c r="B179" s="5">
        <v>974</v>
      </c>
      <c r="C179" s="6" t="s">
        <v>83</v>
      </c>
      <c r="D179" s="6" t="s">
        <v>41</v>
      </c>
      <c r="E179" s="6" t="s">
        <v>180</v>
      </c>
      <c r="F179" s="6"/>
      <c r="G179" s="19">
        <f>G180</f>
        <v>2479900</v>
      </c>
      <c r="H179" s="19">
        <f>H180</f>
        <v>1710930.36</v>
      </c>
      <c r="I179" s="20">
        <f t="shared" si="7"/>
        <v>68.99190935118352</v>
      </c>
    </row>
    <row r="180" spans="1:9" ht="11.25" customHeight="1">
      <c r="A180" s="39" t="s">
        <v>42</v>
      </c>
      <c r="B180" s="5">
        <v>974</v>
      </c>
      <c r="C180" s="6" t="s">
        <v>83</v>
      </c>
      <c r="D180" s="6" t="s">
        <v>41</v>
      </c>
      <c r="E180" s="6" t="s">
        <v>151</v>
      </c>
      <c r="F180" s="6"/>
      <c r="G180" s="19">
        <f>G181</f>
        <v>2479900</v>
      </c>
      <c r="H180" s="19">
        <f>H181</f>
        <v>1710930.36</v>
      </c>
      <c r="I180" s="20">
        <f t="shared" si="7"/>
        <v>68.99190935118352</v>
      </c>
    </row>
    <row r="181" spans="1:9" ht="12.75">
      <c r="A181" s="36" t="s">
        <v>43</v>
      </c>
      <c r="B181" s="5">
        <v>974</v>
      </c>
      <c r="C181" s="6" t="s">
        <v>83</v>
      </c>
      <c r="D181" s="6" t="s">
        <v>41</v>
      </c>
      <c r="E181" s="6" t="s">
        <v>151</v>
      </c>
      <c r="F181" s="6" t="s">
        <v>44</v>
      </c>
      <c r="G181" s="21">
        <v>2479900</v>
      </c>
      <c r="H181" s="21">
        <v>1710930.36</v>
      </c>
      <c r="I181" s="20">
        <f t="shared" si="7"/>
        <v>68.99190935118352</v>
      </c>
    </row>
    <row r="182" spans="1:9" ht="30" customHeight="1">
      <c r="A182" s="57" t="s">
        <v>290</v>
      </c>
      <c r="B182" s="61">
        <v>974</v>
      </c>
      <c r="C182" s="62" t="s">
        <v>83</v>
      </c>
      <c r="D182" s="62" t="s">
        <v>41</v>
      </c>
      <c r="E182" s="62" t="s">
        <v>287</v>
      </c>
      <c r="F182" s="62"/>
      <c r="G182" s="65">
        <f>G183</f>
        <v>20000</v>
      </c>
      <c r="H182" s="65">
        <f>H183</f>
        <v>0</v>
      </c>
      <c r="I182" s="64">
        <f t="shared" si="7"/>
        <v>0</v>
      </c>
    </row>
    <row r="183" spans="1:9" ht="12.75">
      <c r="A183" s="36" t="s">
        <v>43</v>
      </c>
      <c r="B183" s="5">
        <v>974</v>
      </c>
      <c r="C183" s="6" t="s">
        <v>83</v>
      </c>
      <c r="D183" s="6" t="s">
        <v>41</v>
      </c>
      <c r="E183" s="6" t="s">
        <v>287</v>
      </c>
      <c r="F183" s="6" t="s">
        <v>44</v>
      </c>
      <c r="G183" s="21">
        <v>20000</v>
      </c>
      <c r="H183" s="21">
        <v>0</v>
      </c>
      <c r="I183" s="20">
        <f t="shared" si="7"/>
        <v>0</v>
      </c>
    </row>
    <row r="184" spans="1:9" ht="12.75">
      <c r="A184" s="35" t="s">
        <v>210</v>
      </c>
      <c r="B184" s="14">
        <v>974</v>
      </c>
      <c r="C184" s="15" t="s">
        <v>92</v>
      </c>
      <c r="D184" s="15"/>
      <c r="E184" s="15"/>
      <c r="F184" s="15"/>
      <c r="G184" s="16">
        <f>G185</f>
        <v>350900</v>
      </c>
      <c r="H184" s="16">
        <f>H185</f>
        <v>269982.47000000003</v>
      </c>
      <c r="I184" s="12">
        <f t="shared" si="7"/>
        <v>76.94000284981477</v>
      </c>
    </row>
    <row r="185" spans="1:9" ht="12.75">
      <c r="A185" s="35" t="s">
        <v>93</v>
      </c>
      <c r="B185" s="14">
        <v>974</v>
      </c>
      <c r="C185" s="15" t="s">
        <v>92</v>
      </c>
      <c r="D185" s="15" t="s">
        <v>18</v>
      </c>
      <c r="E185" s="15"/>
      <c r="F185" s="15"/>
      <c r="G185" s="16">
        <f>G187+G191</f>
        <v>350900</v>
      </c>
      <c r="H185" s="16">
        <f>H187+H191</f>
        <v>269982.47000000003</v>
      </c>
      <c r="I185" s="12">
        <f t="shared" si="7"/>
        <v>76.94000284981477</v>
      </c>
    </row>
    <row r="186" spans="1:9" ht="12.75">
      <c r="A186" s="36" t="s">
        <v>68</v>
      </c>
      <c r="B186" s="5">
        <v>974</v>
      </c>
      <c r="C186" s="6" t="s">
        <v>92</v>
      </c>
      <c r="D186" s="6" t="s">
        <v>18</v>
      </c>
      <c r="E186" s="6" t="s">
        <v>181</v>
      </c>
      <c r="F186" s="6"/>
      <c r="G186" s="19">
        <f>G187</f>
        <v>64800</v>
      </c>
      <c r="H186" s="19">
        <f>H187</f>
        <v>37215.96</v>
      </c>
      <c r="I186" s="20">
        <f t="shared" si="7"/>
        <v>57.432037037037034</v>
      </c>
    </row>
    <row r="187" spans="1:9" ht="29.25" customHeight="1">
      <c r="A187" s="41" t="s">
        <v>94</v>
      </c>
      <c r="B187" s="5">
        <v>974</v>
      </c>
      <c r="C187" s="6" t="s">
        <v>92</v>
      </c>
      <c r="D187" s="6" t="s">
        <v>18</v>
      </c>
      <c r="E187" s="6" t="s">
        <v>152</v>
      </c>
      <c r="F187" s="6"/>
      <c r="G187" s="22">
        <f>G188</f>
        <v>64800</v>
      </c>
      <c r="H187" s="22">
        <f>H188</f>
        <v>37215.96</v>
      </c>
      <c r="I187" s="20">
        <f t="shared" si="7"/>
        <v>57.432037037037034</v>
      </c>
    </row>
    <row r="188" spans="1:9" ht="12.75">
      <c r="A188" s="41" t="s">
        <v>65</v>
      </c>
      <c r="B188" s="5">
        <v>974</v>
      </c>
      <c r="C188" s="6" t="s">
        <v>92</v>
      </c>
      <c r="D188" s="6" t="s">
        <v>18</v>
      </c>
      <c r="E188" s="6" t="s">
        <v>152</v>
      </c>
      <c r="F188" s="6" t="s">
        <v>66</v>
      </c>
      <c r="G188" s="28">
        <v>64800</v>
      </c>
      <c r="H188" s="28">
        <v>37215.96</v>
      </c>
      <c r="I188" s="20">
        <f t="shared" si="7"/>
        <v>57.432037037037034</v>
      </c>
    </row>
    <row r="189" spans="1:9" ht="12.75">
      <c r="A189" s="41" t="s">
        <v>96</v>
      </c>
      <c r="B189" s="5">
        <v>974</v>
      </c>
      <c r="C189" s="6" t="s">
        <v>92</v>
      </c>
      <c r="D189" s="6" t="s">
        <v>18</v>
      </c>
      <c r="E189" s="6" t="s">
        <v>97</v>
      </c>
      <c r="F189" s="6"/>
      <c r="G189" s="22">
        <f aca="true" t="shared" si="8" ref="G189:H191">G190</f>
        <v>286100</v>
      </c>
      <c r="H189" s="22">
        <f t="shared" si="8"/>
        <v>232766.51</v>
      </c>
      <c r="I189" s="20">
        <f t="shared" si="7"/>
        <v>81.35844459979029</v>
      </c>
    </row>
    <row r="190" spans="1:9" ht="38.25">
      <c r="A190" s="41" t="s">
        <v>183</v>
      </c>
      <c r="B190" s="5">
        <v>974</v>
      </c>
      <c r="C190" s="6" t="s">
        <v>92</v>
      </c>
      <c r="D190" s="6" t="s">
        <v>18</v>
      </c>
      <c r="E190" s="6" t="s">
        <v>98</v>
      </c>
      <c r="F190" s="6"/>
      <c r="G190" s="22">
        <f t="shared" si="8"/>
        <v>286100</v>
      </c>
      <c r="H190" s="22">
        <f t="shared" si="8"/>
        <v>232766.51</v>
      </c>
      <c r="I190" s="20">
        <f t="shared" si="7"/>
        <v>81.35844459979029</v>
      </c>
    </row>
    <row r="191" spans="1:9" ht="69" customHeight="1">
      <c r="A191" s="41" t="s">
        <v>182</v>
      </c>
      <c r="B191" s="5">
        <v>974</v>
      </c>
      <c r="C191" s="6" t="s">
        <v>92</v>
      </c>
      <c r="D191" s="6" t="s">
        <v>18</v>
      </c>
      <c r="E191" s="6" t="s">
        <v>153</v>
      </c>
      <c r="F191" s="6"/>
      <c r="G191" s="22">
        <f t="shared" si="8"/>
        <v>286100</v>
      </c>
      <c r="H191" s="22">
        <f t="shared" si="8"/>
        <v>232766.51</v>
      </c>
      <c r="I191" s="20">
        <f t="shared" si="7"/>
        <v>81.35844459979029</v>
      </c>
    </row>
    <row r="192" spans="1:9" ht="12.75">
      <c r="A192" s="41" t="s">
        <v>65</v>
      </c>
      <c r="B192" s="5">
        <v>974</v>
      </c>
      <c r="C192" s="6" t="s">
        <v>92</v>
      </c>
      <c r="D192" s="6" t="s">
        <v>18</v>
      </c>
      <c r="E192" s="6" t="s">
        <v>153</v>
      </c>
      <c r="F192" s="6" t="s">
        <v>66</v>
      </c>
      <c r="G192" s="28">
        <v>286100</v>
      </c>
      <c r="H192" s="23">
        <v>232766.51</v>
      </c>
      <c r="I192" s="20">
        <f t="shared" si="7"/>
        <v>81.35844459979029</v>
      </c>
    </row>
    <row r="193" spans="1:9" s="4" customFormat="1" ht="25.5">
      <c r="A193" s="8" t="s">
        <v>95</v>
      </c>
      <c r="B193" s="9">
        <v>992</v>
      </c>
      <c r="C193" s="10"/>
      <c r="D193" s="10"/>
      <c r="E193" s="10"/>
      <c r="F193" s="10"/>
      <c r="G193" s="38">
        <f>G194+G206+G211+G227+G235+G258+G253</f>
        <v>170061998</v>
      </c>
      <c r="H193" s="38">
        <f>H194+H206+H211+H227+H235+H258+H253</f>
        <v>78937429.5</v>
      </c>
      <c r="I193" s="12">
        <f t="shared" si="7"/>
        <v>46.41685410517169</v>
      </c>
    </row>
    <row r="194" spans="1:9" ht="12.75">
      <c r="A194" s="35" t="s">
        <v>15</v>
      </c>
      <c r="B194" s="32">
        <v>992</v>
      </c>
      <c r="C194" s="43" t="s">
        <v>16</v>
      </c>
      <c r="D194" s="43"/>
      <c r="E194" s="43"/>
      <c r="F194" s="43"/>
      <c r="G194" s="44">
        <f>G195+G200</f>
        <v>2970368</v>
      </c>
      <c r="H194" s="44">
        <f>H195+H200</f>
        <v>2055949.4500000002</v>
      </c>
      <c r="I194" s="12">
        <f t="shared" si="7"/>
        <v>69.21531103216842</v>
      </c>
    </row>
    <row r="195" spans="1:9" ht="45" customHeight="1">
      <c r="A195" s="36" t="s">
        <v>17</v>
      </c>
      <c r="B195" s="31">
        <v>992</v>
      </c>
      <c r="C195" s="45" t="s">
        <v>16</v>
      </c>
      <c r="D195" s="45" t="s">
        <v>18</v>
      </c>
      <c r="E195" s="45"/>
      <c r="F195" s="45"/>
      <c r="G195" s="46">
        <f>G198</f>
        <v>3300</v>
      </c>
      <c r="H195" s="46">
        <f>H198</f>
        <v>1700</v>
      </c>
      <c r="I195" s="20">
        <f t="shared" si="7"/>
        <v>51.515151515151516</v>
      </c>
    </row>
    <row r="196" spans="1:9" ht="12.75">
      <c r="A196" s="36" t="s">
        <v>96</v>
      </c>
      <c r="B196" s="31">
        <v>992</v>
      </c>
      <c r="C196" s="45" t="s">
        <v>16</v>
      </c>
      <c r="D196" s="45" t="s">
        <v>18</v>
      </c>
      <c r="E196" s="45" t="s">
        <v>97</v>
      </c>
      <c r="F196" s="45"/>
      <c r="G196" s="46">
        <f aca="true" t="shared" si="9" ref="G196:H198">G197</f>
        <v>3300</v>
      </c>
      <c r="H196" s="46">
        <f t="shared" si="9"/>
        <v>1700</v>
      </c>
      <c r="I196" s="20">
        <f t="shared" si="7"/>
        <v>51.515151515151516</v>
      </c>
    </row>
    <row r="197" spans="1:9" ht="38.25">
      <c r="A197" s="36" t="s">
        <v>183</v>
      </c>
      <c r="B197" s="31">
        <v>992</v>
      </c>
      <c r="C197" s="45" t="s">
        <v>16</v>
      </c>
      <c r="D197" s="45" t="s">
        <v>18</v>
      </c>
      <c r="E197" s="45" t="s">
        <v>98</v>
      </c>
      <c r="F197" s="45"/>
      <c r="G197" s="46">
        <f t="shared" si="9"/>
        <v>3300</v>
      </c>
      <c r="H197" s="46">
        <f t="shared" si="9"/>
        <v>1700</v>
      </c>
      <c r="I197" s="20">
        <f t="shared" si="7"/>
        <v>51.515151515151516</v>
      </c>
    </row>
    <row r="198" spans="1:9" ht="54.75" customHeight="1">
      <c r="A198" s="36" t="s">
        <v>193</v>
      </c>
      <c r="B198" s="5">
        <v>992</v>
      </c>
      <c r="C198" s="6" t="s">
        <v>16</v>
      </c>
      <c r="D198" s="6" t="s">
        <v>18</v>
      </c>
      <c r="E198" s="6" t="s">
        <v>99</v>
      </c>
      <c r="F198" s="6"/>
      <c r="G198" s="22">
        <f t="shared" si="9"/>
        <v>3300</v>
      </c>
      <c r="H198" s="22">
        <f t="shared" si="9"/>
        <v>1700</v>
      </c>
      <c r="I198" s="20">
        <f t="shared" si="7"/>
        <v>51.515151515151516</v>
      </c>
    </row>
    <row r="199" spans="1:9" ht="12.75">
      <c r="A199" s="36" t="s">
        <v>100</v>
      </c>
      <c r="B199" s="5">
        <v>992</v>
      </c>
      <c r="C199" s="6" t="s">
        <v>16</v>
      </c>
      <c r="D199" s="6" t="s">
        <v>18</v>
      </c>
      <c r="E199" s="6" t="s">
        <v>99</v>
      </c>
      <c r="F199" s="6" t="s">
        <v>101</v>
      </c>
      <c r="G199" s="28">
        <v>3300</v>
      </c>
      <c r="H199" s="23">
        <v>1700</v>
      </c>
      <c r="I199" s="20">
        <f t="shared" si="7"/>
        <v>51.515151515151516</v>
      </c>
    </row>
    <row r="200" spans="1:9" ht="24" customHeight="1">
      <c r="A200" s="35" t="s">
        <v>102</v>
      </c>
      <c r="B200" s="14">
        <v>992</v>
      </c>
      <c r="C200" s="15" t="s">
        <v>16</v>
      </c>
      <c r="D200" s="15" t="s">
        <v>103</v>
      </c>
      <c r="E200" s="15"/>
      <c r="F200" s="15"/>
      <c r="G200" s="16">
        <f>G201</f>
        <v>2967068</v>
      </c>
      <c r="H200" s="16">
        <f>H201</f>
        <v>2054249.4500000002</v>
      </c>
      <c r="I200" s="12">
        <f t="shared" si="7"/>
        <v>69.2349973104762</v>
      </c>
    </row>
    <row r="201" spans="1:9" ht="42" customHeight="1">
      <c r="A201" s="36" t="s">
        <v>19</v>
      </c>
      <c r="B201" s="5">
        <v>992</v>
      </c>
      <c r="C201" s="6" t="s">
        <v>16</v>
      </c>
      <c r="D201" s="6" t="s">
        <v>103</v>
      </c>
      <c r="E201" s="6" t="s">
        <v>20</v>
      </c>
      <c r="F201" s="6"/>
      <c r="G201" s="19">
        <f>G202</f>
        <v>2967068</v>
      </c>
      <c r="H201" s="19">
        <f>H202</f>
        <v>2054249.4500000002</v>
      </c>
      <c r="I201" s="20">
        <f t="shared" si="7"/>
        <v>69.2349973104762</v>
      </c>
    </row>
    <row r="202" spans="1:9" ht="11.25" customHeight="1">
      <c r="A202" s="36" t="s">
        <v>21</v>
      </c>
      <c r="B202" s="5">
        <v>992</v>
      </c>
      <c r="C202" s="6" t="s">
        <v>16</v>
      </c>
      <c r="D202" s="6" t="s">
        <v>103</v>
      </c>
      <c r="E202" s="6" t="s">
        <v>22</v>
      </c>
      <c r="F202" s="6"/>
      <c r="G202" s="19">
        <f>G203+G204</f>
        <v>2967068</v>
      </c>
      <c r="H202" s="19">
        <f>H203+H204</f>
        <v>2054249.4500000002</v>
      </c>
      <c r="I202" s="20">
        <f t="shared" si="7"/>
        <v>69.2349973104762</v>
      </c>
    </row>
    <row r="203" spans="1:9" ht="11.25" customHeight="1">
      <c r="A203" s="36" t="s">
        <v>23</v>
      </c>
      <c r="B203" s="5">
        <v>992</v>
      </c>
      <c r="C203" s="6" t="s">
        <v>16</v>
      </c>
      <c r="D203" s="6" t="s">
        <v>103</v>
      </c>
      <c r="E203" s="6" t="s">
        <v>22</v>
      </c>
      <c r="F203" s="6">
        <v>500</v>
      </c>
      <c r="G203" s="28">
        <v>2852868</v>
      </c>
      <c r="H203" s="23">
        <v>1971429.58</v>
      </c>
      <c r="I203" s="20">
        <f t="shared" si="7"/>
        <v>69.1034278487473</v>
      </c>
    </row>
    <row r="204" spans="1:9" ht="38.25">
      <c r="A204" s="36" t="s">
        <v>283</v>
      </c>
      <c r="B204" s="5">
        <v>992</v>
      </c>
      <c r="C204" s="6" t="s">
        <v>16</v>
      </c>
      <c r="D204" s="6" t="s">
        <v>103</v>
      </c>
      <c r="E204" s="6" t="s">
        <v>272</v>
      </c>
      <c r="F204" s="6"/>
      <c r="G204" s="22">
        <f>G205</f>
        <v>114200</v>
      </c>
      <c r="H204" s="22">
        <f>H205</f>
        <v>82819.87</v>
      </c>
      <c r="I204" s="20">
        <f t="shared" si="7"/>
        <v>72.52177758318739</v>
      </c>
    </row>
    <row r="205" spans="1:9" ht="14.25" customHeight="1">
      <c r="A205" s="36" t="s">
        <v>23</v>
      </c>
      <c r="B205" s="5">
        <v>992</v>
      </c>
      <c r="C205" s="6" t="s">
        <v>16</v>
      </c>
      <c r="D205" s="6" t="s">
        <v>103</v>
      </c>
      <c r="E205" s="6" t="s">
        <v>272</v>
      </c>
      <c r="F205" s="6" t="s">
        <v>24</v>
      </c>
      <c r="G205" s="28">
        <v>114200</v>
      </c>
      <c r="H205" s="23">
        <v>82819.87</v>
      </c>
      <c r="I205" s="20">
        <f t="shared" si="7"/>
        <v>72.52177758318739</v>
      </c>
    </row>
    <row r="206" spans="1:9" ht="12.75">
      <c r="A206" s="47" t="s">
        <v>104</v>
      </c>
      <c r="B206" s="14">
        <v>992</v>
      </c>
      <c r="C206" s="15" t="s">
        <v>61</v>
      </c>
      <c r="D206" s="15"/>
      <c r="E206" s="15"/>
      <c r="F206" s="15"/>
      <c r="G206" s="33">
        <f aca="true" t="shared" si="10" ref="G206:H209">G207</f>
        <v>805700</v>
      </c>
      <c r="H206" s="33">
        <f t="shared" si="10"/>
        <v>805700</v>
      </c>
      <c r="I206" s="12">
        <f t="shared" si="7"/>
        <v>100</v>
      </c>
    </row>
    <row r="207" spans="1:9" ht="12.75">
      <c r="A207" s="36" t="s">
        <v>105</v>
      </c>
      <c r="B207" s="5">
        <v>992</v>
      </c>
      <c r="C207" s="6" t="s">
        <v>61</v>
      </c>
      <c r="D207" s="6" t="s">
        <v>39</v>
      </c>
      <c r="E207" s="6"/>
      <c r="F207" s="6"/>
      <c r="G207" s="22">
        <f>G209</f>
        <v>805700</v>
      </c>
      <c r="H207" s="22">
        <f>H209</f>
        <v>805700</v>
      </c>
      <c r="I207" s="20">
        <f t="shared" si="7"/>
        <v>100</v>
      </c>
    </row>
    <row r="208" spans="1:9" ht="15.75" customHeight="1">
      <c r="A208" s="36" t="s">
        <v>34</v>
      </c>
      <c r="B208" s="5">
        <v>992</v>
      </c>
      <c r="C208" s="6" t="s">
        <v>61</v>
      </c>
      <c r="D208" s="6" t="s">
        <v>39</v>
      </c>
      <c r="E208" s="6" t="s">
        <v>35</v>
      </c>
      <c r="F208" s="6"/>
      <c r="G208" s="22">
        <f>G209</f>
        <v>805700</v>
      </c>
      <c r="H208" s="22">
        <f>H209</f>
        <v>805700</v>
      </c>
      <c r="I208" s="20">
        <f t="shared" si="7"/>
        <v>100</v>
      </c>
    </row>
    <row r="209" spans="1:9" ht="25.5">
      <c r="A209" s="36" t="s">
        <v>106</v>
      </c>
      <c r="B209" s="5">
        <v>992</v>
      </c>
      <c r="C209" s="6" t="s">
        <v>61</v>
      </c>
      <c r="D209" s="6" t="s">
        <v>39</v>
      </c>
      <c r="E209" s="6" t="s">
        <v>107</v>
      </c>
      <c r="F209" s="6"/>
      <c r="G209" s="22">
        <f t="shared" si="10"/>
        <v>805700</v>
      </c>
      <c r="H209" s="22">
        <f t="shared" si="10"/>
        <v>805700</v>
      </c>
      <c r="I209" s="20">
        <f t="shared" si="7"/>
        <v>100</v>
      </c>
    </row>
    <row r="210" spans="1:9" ht="12.75">
      <c r="A210" s="36" t="s">
        <v>100</v>
      </c>
      <c r="B210" s="5">
        <v>992</v>
      </c>
      <c r="C210" s="6" t="s">
        <v>61</v>
      </c>
      <c r="D210" s="6" t="s">
        <v>39</v>
      </c>
      <c r="E210" s="6" t="s">
        <v>107</v>
      </c>
      <c r="F210" s="6" t="s">
        <v>101</v>
      </c>
      <c r="G210" s="28">
        <v>805700</v>
      </c>
      <c r="H210" s="21">
        <v>805700</v>
      </c>
      <c r="I210" s="20">
        <f t="shared" si="7"/>
        <v>100</v>
      </c>
    </row>
    <row r="211" spans="1:9" ht="12.75">
      <c r="A211" s="13" t="s">
        <v>207</v>
      </c>
      <c r="B211" s="14">
        <v>992</v>
      </c>
      <c r="C211" s="15" t="s">
        <v>18</v>
      </c>
      <c r="D211" s="15"/>
      <c r="E211" s="15"/>
      <c r="F211" s="15"/>
      <c r="G211" s="33">
        <f>G212+G217</f>
        <v>26996300</v>
      </c>
      <c r="H211" s="33">
        <f>H212+H217</f>
        <v>7042744</v>
      </c>
      <c r="I211" s="12">
        <f t="shared" si="7"/>
        <v>26.087812033500885</v>
      </c>
    </row>
    <row r="212" spans="1:9" ht="12.75">
      <c r="A212" s="13" t="s">
        <v>247</v>
      </c>
      <c r="B212" s="14">
        <v>992</v>
      </c>
      <c r="C212" s="15" t="s">
        <v>18</v>
      </c>
      <c r="D212" s="15" t="s">
        <v>103</v>
      </c>
      <c r="E212" s="15"/>
      <c r="F212" s="15"/>
      <c r="G212" s="33">
        <f>G213+G215</f>
        <v>17625600</v>
      </c>
      <c r="H212" s="33">
        <f>H213+H215</f>
        <v>0</v>
      </c>
      <c r="I212" s="12">
        <f t="shared" si="7"/>
        <v>0</v>
      </c>
    </row>
    <row r="213" spans="1:9" ht="27" customHeight="1">
      <c r="A213" s="18" t="s">
        <v>248</v>
      </c>
      <c r="B213" s="5">
        <v>992</v>
      </c>
      <c r="C213" s="6" t="s">
        <v>18</v>
      </c>
      <c r="D213" s="6" t="s">
        <v>103</v>
      </c>
      <c r="E213" s="6" t="s">
        <v>242</v>
      </c>
      <c r="F213" s="6"/>
      <c r="G213" s="22">
        <f>G214</f>
        <v>16625670</v>
      </c>
      <c r="H213" s="22">
        <f>H214</f>
        <v>0</v>
      </c>
      <c r="I213" s="20">
        <f t="shared" si="7"/>
        <v>0</v>
      </c>
    </row>
    <row r="214" spans="1:9" ht="12.75">
      <c r="A214" s="36" t="s">
        <v>108</v>
      </c>
      <c r="B214" s="5">
        <v>992</v>
      </c>
      <c r="C214" s="6" t="s">
        <v>18</v>
      </c>
      <c r="D214" s="6" t="s">
        <v>103</v>
      </c>
      <c r="E214" s="6" t="s">
        <v>242</v>
      </c>
      <c r="F214" s="6" t="s">
        <v>109</v>
      </c>
      <c r="G214" s="28">
        <v>16625670</v>
      </c>
      <c r="H214" s="28"/>
      <c r="I214" s="20">
        <f t="shared" si="7"/>
        <v>0</v>
      </c>
    </row>
    <row r="215" spans="1:9" ht="25.5">
      <c r="A215" s="18" t="s">
        <v>249</v>
      </c>
      <c r="B215" s="5">
        <v>992</v>
      </c>
      <c r="C215" s="6" t="s">
        <v>18</v>
      </c>
      <c r="D215" s="6" t="s">
        <v>103</v>
      </c>
      <c r="E215" s="6" t="s">
        <v>243</v>
      </c>
      <c r="F215" s="6"/>
      <c r="G215" s="22">
        <f>G216</f>
        <v>999930</v>
      </c>
      <c r="H215" s="22">
        <f>H216</f>
        <v>0</v>
      </c>
      <c r="I215" s="20">
        <f t="shared" si="7"/>
        <v>0</v>
      </c>
    </row>
    <row r="216" spans="1:9" ht="12.75">
      <c r="A216" s="36" t="s">
        <v>108</v>
      </c>
      <c r="B216" s="5">
        <v>992</v>
      </c>
      <c r="C216" s="6" t="s">
        <v>18</v>
      </c>
      <c r="D216" s="6" t="s">
        <v>103</v>
      </c>
      <c r="E216" s="6" t="s">
        <v>243</v>
      </c>
      <c r="F216" s="6" t="s">
        <v>109</v>
      </c>
      <c r="G216" s="28">
        <v>999930</v>
      </c>
      <c r="H216" s="28"/>
      <c r="I216" s="20">
        <f t="shared" si="7"/>
        <v>0</v>
      </c>
    </row>
    <row r="217" spans="1:9" ht="12.75">
      <c r="A217" s="35" t="s">
        <v>49</v>
      </c>
      <c r="B217" s="14">
        <v>992</v>
      </c>
      <c r="C217" s="15" t="s">
        <v>18</v>
      </c>
      <c r="D217" s="15" t="s">
        <v>41</v>
      </c>
      <c r="E217" s="15"/>
      <c r="F217" s="15"/>
      <c r="G217" s="33">
        <f>G218+G220</f>
        <v>9370700</v>
      </c>
      <c r="H217" s="33">
        <f>H220</f>
        <v>7042744</v>
      </c>
      <c r="I217" s="12">
        <f t="shared" si="7"/>
        <v>75.15707471160106</v>
      </c>
    </row>
    <row r="218" spans="1:9" ht="39" customHeight="1">
      <c r="A218" s="36" t="s">
        <v>250</v>
      </c>
      <c r="B218" s="5">
        <v>992</v>
      </c>
      <c r="C218" s="6" t="s">
        <v>18</v>
      </c>
      <c r="D218" s="6" t="s">
        <v>41</v>
      </c>
      <c r="E218" s="6" t="s">
        <v>244</v>
      </c>
      <c r="F218" s="6"/>
      <c r="G218" s="22">
        <f>G219</f>
        <v>1080400</v>
      </c>
      <c r="H218" s="22">
        <f>H219</f>
        <v>0</v>
      </c>
      <c r="I218" s="20">
        <f aca="true" t="shared" si="11" ref="I218:I272">H218/G218*100</f>
        <v>0</v>
      </c>
    </row>
    <row r="219" spans="1:9" ht="12.75">
      <c r="A219" s="36" t="s">
        <v>108</v>
      </c>
      <c r="B219" s="5">
        <v>992</v>
      </c>
      <c r="C219" s="6" t="s">
        <v>18</v>
      </c>
      <c r="D219" s="6" t="s">
        <v>41</v>
      </c>
      <c r="E219" s="6" t="s">
        <v>244</v>
      </c>
      <c r="F219" s="6" t="s">
        <v>109</v>
      </c>
      <c r="G219" s="28">
        <v>1080400</v>
      </c>
      <c r="H219" s="28"/>
      <c r="I219" s="20">
        <f t="shared" si="11"/>
        <v>0</v>
      </c>
    </row>
    <row r="220" spans="1:9" ht="12.75">
      <c r="A220" s="36" t="s">
        <v>47</v>
      </c>
      <c r="B220" s="5">
        <v>992</v>
      </c>
      <c r="C220" s="6" t="s">
        <v>18</v>
      </c>
      <c r="D220" s="6" t="s">
        <v>41</v>
      </c>
      <c r="E220" s="6" t="s">
        <v>110</v>
      </c>
      <c r="F220" s="6"/>
      <c r="G220" s="22">
        <f>G221+G223+G225</f>
        <v>8290300</v>
      </c>
      <c r="H220" s="22">
        <f>H221+H223+H225</f>
        <v>7042744</v>
      </c>
      <c r="I220" s="20">
        <f t="shared" si="11"/>
        <v>84.9516181561584</v>
      </c>
    </row>
    <row r="221" spans="1:9" ht="69.75" customHeight="1">
      <c r="A221" s="48" t="s">
        <v>200</v>
      </c>
      <c r="B221" s="5">
        <v>992</v>
      </c>
      <c r="C221" s="6" t="s">
        <v>18</v>
      </c>
      <c r="D221" s="6" t="s">
        <v>41</v>
      </c>
      <c r="E221" s="6" t="s">
        <v>154</v>
      </c>
      <c r="F221" s="6"/>
      <c r="G221" s="22">
        <f>G222</f>
        <v>1018100</v>
      </c>
      <c r="H221" s="22">
        <f>H222</f>
        <v>812496</v>
      </c>
      <c r="I221" s="20">
        <f t="shared" si="11"/>
        <v>79.80512719772125</v>
      </c>
    </row>
    <row r="222" spans="1:9" ht="12.75">
      <c r="A222" s="36" t="s">
        <v>108</v>
      </c>
      <c r="B222" s="5">
        <v>992</v>
      </c>
      <c r="C222" s="6" t="s">
        <v>18</v>
      </c>
      <c r="D222" s="6" t="s">
        <v>41</v>
      </c>
      <c r="E222" s="6" t="s">
        <v>154</v>
      </c>
      <c r="F222" s="6" t="s">
        <v>109</v>
      </c>
      <c r="G222" s="28">
        <v>1018100</v>
      </c>
      <c r="H222" s="28">
        <v>812496</v>
      </c>
      <c r="I222" s="20">
        <f t="shared" si="11"/>
        <v>79.80512719772125</v>
      </c>
    </row>
    <row r="223" spans="1:9" ht="25.5">
      <c r="A223" s="36" t="s">
        <v>199</v>
      </c>
      <c r="B223" s="5">
        <v>992</v>
      </c>
      <c r="C223" s="6" t="s">
        <v>18</v>
      </c>
      <c r="D223" s="6" t="s">
        <v>41</v>
      </c>
      <c r="E223" s="6" t="s">
        <v>155</v>
      </c>
      <c r="F223" s="6"/>
      <c r="G223" s="22">
        <f>G224</f>
        <v>2522200</v>
      </c>
      <c r="H223" s="22">
        <f>H224</f>
        <v>1837356</v>
      </c>
      <c r="I223" s="20">
        <f t="shared" si="11"/>
        <v>72.84735548330822</v>
      </c>
    </row>
    <row r="224" spans="1:9" ht="12.75">
      <c r="A224" s="36" t="s">
        <v>108</v>
      </c>
      <c r="B224" s="5">
        <v>992</v>
      </c>
      <c r="C224" s="6" t="s">
        <v>18</v>
      </c>
      <c r="D224" s="6" t="s">
        <v>41</v>
      </c>
      <c r="E224" s="6" t="s">
        <v>155</v>
      </c>
      <c r="F224" s="6" t="s">
        <v>109</v>
      </c>
      <c r="G224" s="28">
        <v>2522200</v>
      </c>
      <c r="H224" s="21">
        <v>1837356</v>
      </c>
      <c r="I224" s="20">
        <f t="shared" si="11"/>
        <v>72.84735548330822</v>
      </c>
    </row>
    <row r="225" spans="1:9" ht="25.5">
      <c r="A225" s="36" t="s">
        <v>215</v>
      </c>
      <c r="B225" s="5">
        <v>992</v>
      </c>
      <c r="C225" s="6" t="s">
        <v>18</v>
      </c>
      <c r="D225" s="6" t="s">
        <v>41</v>
      </c>
      <c r="E225" s="6" t="s">
        <v>202</v>
      </c>
      <c r="F225" s="6"/>
      <c r="G225" s="22">
        <f>G226</f>
        <v>4750000</v>
      </c>
      <c r="H225" s="22">
        <f>H226</f>
        <v>4392892</v>
      </c>
      <c r="I225" s="20">
        <f t="shared" si="11"/>
        <v>92.48193684210526</v>
      </c>
    </row>
    <row r="226" spans="1:9" ht="12.75">
      <c r="A226" s="36" t="s">
        <v>108</v>
      </c>
      <c r="B226" s="5">
        <v>992</v>
      </c>
      <c r="C226" s="6" t="s">
        <v>18</v>
      </c>
      <c r="D226" s="6" t="s">
        <v>41</v>
      </c>
      <c r="E226" s="6" t="s">
        <v>202</v>
      </c>
      <c r="F226" s="6" t="s">
        <v>109</v>
      </c>
      <c r="G226" s="28">
        <v>4750000</v>
      </c>
      <c r="H226" s="21">
        <v>4392892</v>
      </c>
      <c r="I226" s="20">
        <f t="shared" si="11"/>
        <v>92.48193684210526</v>
      </c>
    </row>
    <row r="227" spans="1:9" ht="12.75">
      <c r="A227" s="35" t="s">
        <v>208</v>
      </c>
      <c r="B227" s="14">
        <v>992</v>
      </c>
      <c r="C227" s="15" t="s">
        <v>46</v>
      </c>
      <c r="D227" s="15"/>
      <c r="E227" s="15"/>
      <c r="F227" s="15"/>
      <c r="G227" s="33">
        <f>G228+G232</f>
        <v>14326000</v>
      </c>
      <c r="H227" s="33">
        <f>H228+H232</f>
        <v>4647225</v>
      </c>
      <c r="I227" s="12">
        <f t="shared" si="11"/>
        <v>32.439096747172975</v>
      </c>
    </row>
    <row r="228" spans="1:9" ht="12.75">
      <c r="A228" s="35" t="s">
        <v>60</v>
      </c>
      <c r="B228" s="14">
        <v>992</v>
      </c>
      <c r="C228" s="15" t="s">
        <v>46</v>
      </c>
      <c r="D228" s="15" t="s">
        <v>61</v>
      </c>
      <c r="E228" s="15"/>
      <c r="F228" s="15"/>
      <c r="G228" s="33">
        <f aca="true" t="shared" si="12" ref="G228:H230">G229</f>
        <v>2259800</v>
      </c>
      <c r="H228" s="33">
        <f t="shared" si="12"/>
        <v>889400</v>
      </c>
      <c r="I228" s="12">
        <f t="shared" si="11"/>
        <v>39.3574652624126</v>
      </c>
    </row>
    <row r="229" spans="1:9" ht="12.75">
      <c r="A229" s="36" t="s">
        <v>47</v>
      </c>
      <c r="B229" s="5">
        <v>992</v>
      </c>
      <c r="C229" s="6" t="s">
        <v>46</v>
      </c>
      <c r="D229" s="6" t="s">
        <v>61</v>
      </c>
      <c r="E229" s="6" t="s">
        <v>110</v>
      </c>
      <c r="F229" s="6"/>
      <c r="G229" s="22">
        <f t="shared" si="12"/>
        <v>2259800</v>
      </c>
      <c r="H229" s="22">
        <f t="shared" si="12"/>
        <v>889400</v>
      </c>
      <c r="I229" s="20">
        <f t="shared" si="11"/>
        <v>39.3574652624126</v>
      </c>
    </row>
    <row r="230" spans="1:9" ht="12.75">
      <c r="A230" s="36" t="s">
        <v>216</v>
      </c>
      <c r="B230" s="5">
        <v>992</v>
      </c>
      <c r="C230" s="6" t="s">
        <v>46</v>
      </c>
      <c r="D230" s="6" t="s">
        <v>61</v>
      </c>
      <c r="E230" s="6" t="s">
        <v>202</v>
      </c>
      <c r="F230" s="6"/>
      <c r="G230" s="22">
        <f t="shared" si="12"/>
        <v>2259800</v>
      </c>
      <c r="H230" s="22">
        <f t="shared" si="12"/>
        <v>889400</v>
      </c>
      <c r="I230" s="20">
        <f t="shared" si="11"/>
        <v>39.3574652624126</v>
      </c>
    </row>
    <row r="231" spans="1:9" ht="12.75">
      <c r="A231" s="36" t="s">
        <v>108</v>
      </c>
      <c r="B231" s="5">
        <v>992</v>
      </c>
      <c r="C231" s="6" t="s">
        <v>46</v>
      </c>
      <c r="D231" s="6" t="s">
        <v>61</v>
      </c>
      <c r="E231" s="6" t="s">
        <v>202</v>
      </c>
      <c r="F231" s="6" t="s">
        <v>109</v>
      </c>
      <c r="G231" s="28">
        <v>2259800</v>
      </c>
      <c r="H231" s="28">
        <v>889400</v>
      </c>
      <c r="I231" s="20">
        <f t="shared" si="11"/>
        <v>39.3574652624126</v>
      </c>
    </row>
    <row r="232" spans="1:9" ht="12.75">
      <c r="A232" s="35" t="s">
        <v>217</v>
      </c>
      <c r="B232" s="14">
        <v>992</v>
      </c>
      <c r="C232" s="15" t="s">
        <v>46</v>
      </c>
      <c r="D232" s="15" t="s">
        <v>39</v>
      </c>
      <c r="E232" s="32"/>
      <c r="F232" s="32"/>
      <c r="G232" s="33">
        <f>G233</f>
        <v>12066200</v>
      </c>
      <c r="H232" s="33">
        <f>H233</f>
        <v>3757825</v>
      </c>
      <c r="I232" s="12">
        <f t="shared" si="11"/>
        <v>31.143400573502845</v>
      </c>
    </row>
    <row r="233" spans="1:9" ht="12.75">
      <c r="A233" s="36" t="s">
        <v>216</v>
      </c>
      <c r="B233" s="5">
        <v>992</v>
      </c>
      <c r="C233" s="6" t="s">
        <v>46</v>
      </c>
      <c r="D233" s="6" t="s">
        <v>39</v>
      </c>
      <c r="E233" s="31">
        <v>5225718</v>
      </c>
      <c r="F233" s="31"/>
      <c r="G233" s="22">
        <f>G234</f>
        <v>12066200</v>
      </c>
      <c r="H233" s="22">
        <f>H234</f>
        <v>3757825</v>
      </c>
      <c r="I233" s="20">
        <f t="shared" si="11"/>
        <v>31.143400573502845</v>
      </c>
    </row>
    <row r="234" spans="1:9" ht="12.75">
      <c r="A234" s="36" t="s">
        <v>108</v>
      </c>
      <c r="B234" s="5">
        <v>992</v>
      </c>
      <c r="C234" s="6" t="s">
        <v>46</v>
      </c>
      <c r="D234" s="6" t="s">
        <v>39</v>
      </c>
      <c r="E234" s="31">
        <v>5225718</v>
      </c>
      <c r="F234" s="6" t="s">
        <v>109</v>
      </c>
      <c r="G234" s="28">
        <v>12066200</v>
      </c>
      <c r="H234" s="28">
        <v>3757825</v>
      </c>
      <c r="I234" s="20">
        <f t="shared" si="11"/>
        <v>31.143400573502845</v>
      </c>
    </row>
    <row r="235" spans="1:9" ht="12.75">
      <c r="A235" s="35" t="s">
        <v>210</v>
      </c>
      <c r="B235" s="14">
        <v>992</v>
      </c>
      <c r="C235" s="15" t="s">
        <v>92</v>
      </c>
      <c r="D235" s="15"/>
      <c r="E235" s="15"/>
      <c r="F235" s="15"/>
      <c r="G235" s="16">
        <f>G236</f>
        <v>18543230</v>
      </c>
      <c r="H235" s="16">
        <f>H236</f>
        <v>7248243.05</v>
      </c>
      <c r="I235" s="12">
        <f t="shared" si="11"/>
        <v>39.08835219106919</v>
      </c>
    </row>
    <row r="236" spans="1:9" ht="12.75">
      <c r="A236" s="35" t="s">
        <v>67</v>
      </c>
      <c r="B236" s="14">
        <v>992</v>
      </c>
      <c r="C236" s="15" t="s">
        <v>92</v>
      </c>
      <c r="D236" s="15" t="s">
        <v>39</v>
      </c>
      <c r="E236" s="15"/>
      <c r="F236" s="15"/>
      <c r="G236" s="16">
        <f>G237+G244+G246</f>
        <v>18543230</v>
      </c>
      <c r="H236" s="16">
        <f>H237+H244+H246</f>
        <v>7248243.05</v>
      </c>
      <c r="I236" s="12">
        <f t="shared" si="11"/>
        <v>39.08835219106919</v>
      </c>
    </row>
    <row r="237" spans="1:9" ht="12.75">
      <c r="A237" s="36" t="s">
        <v>231</v>
      </c>
      <c r="B237" s="5">
        <v>992</v>
      </c>
      <c r="C237" s="6" t="s">
        <v>92</v>
      </c>
      <c r="D237" s="6" t="s">
        <v>39</v>
      </c>
      <c r="E237" s="6" t="s">
        <v>222</v>
      </c>
      <c r="F237" s="6"/>
      <c r="G237" s="19">
        <f>G238+G241</f>
        <v>4385060</v>
      </c>
      <c r="H237" s="19">
        <f>H238+H241</f>
        <v>4269429.8</v>
      </c>
      <c r="I237" s="20">
        <f t="shared" si="11"/>
        <v>97.36308739219075</v>
      </c>
    </row>
    <row r="238" spans="1:9" ht="27" customHeight="1">
      <c r="A238" s="36" t="s">
        <v>230</v>
      </c>
      <c r="B238" s="5">
        <v>992</v>
      </c>
      <c r="C238" s="6" t="s">
        <v>92</v>
      </c>
      <c r="D238" s="6" t="s">
        <v>39</v>
      </c>
      <c r="E238" s="6" t="s">
        <v>273</v>
      </c>
      <c r="F238" s="6"/>
      <c r="G238" s="19">
        <f>G239+G240</f>
        <v>3692060</v>
      </c>
      <c r="H238" s="19">
        <f>H239+H240</f>
        <v>3692060</v>
      </c>
      <c r="I238" s="20">
        <f t="shared" si="11"/>
        <v>100</v>
      </c>
    </row>
    <row r="239" spans="1:9" ht="42" customHeight="1">
      <c r="A239" s="41" t="s">
        <v>226</v>
      </c>
      <c r="B239" s="5">
        <v>992</v>
      </c>
      <c r="C239" s="6" t="s">
        <v>92</v>
      </c>
      <c r="D239" s="6" t="s">
        <v>39</v>
      </c>
      <c r="E239" s="6" t="s">
        <v>273</v>
      </c>
      <c r="F239" s="6" t="s">
        <v>220</v>
      </c>
      <c r="G239" s="21">
        <v>2712320</v>
      </c>
      <c r="H239" s="21">
        <v>2712320</v>
      </c>
      <c r="I239" s="20">
        <f t="shared" si="11"/>
        <v>100</v>
      </c>
    </row>
    <row r="240" spans="1:9" ht="42" customHeight="1">
      <c r="A240" s="41" t="s">
        <v>237</v>
      </c>
      <c r="B240" s="5">
        <v>992</v>
      </c>
      <c r="C240" s="6" t="s">
        <v>92</v>
      </c>
      <c r="D240" s="6" t="s">
        <v>39</v>
      </c>
      <c r="E240" s="6" t="s">
        <v>273</v>
      </c>
      <c r="F240" s="6" t="s">
        <v>221</v>
      </c>
      <c r="G240" s="21">
        <v>979740</v>
      </c>
      <c r="H240" s="21">
        <v>979740</v>
      </c>
      <c r="I240" s="20">
        <f t="shared" si="11"/>
        <v>100</v>
      </c>
    </row>
    <row r="241" spans="1:9" ht="12.75">
      <c r="A241" s="41" t="s">
        <v>251</v>
      </c>
      <c r="B241" s="5">
        <v>992</v>
      </c>
      <c r="C241" s="6" t="s">
        <v>92</v>
      </c>
      <c r="D241" s="6" t="s">
        <v>39</v>
      </c>
      <c r="E241" s="6" t="s">
        <v>245</v>
      </c>
      <c r="F241" s="6"/>
      <c r="G241" s="19">
        <f>G242</f>
        <v>693000</v>
      </c>
      <c r="H241" s="19">
        <f>H242</f>
        <v>577369.8</v>
      </c>
      <c r="I241" s="20">
        <f t="shared" si="11"/>
        <v>83.31454545454547</v>
      </c>
    </row>
    <row r="242" spans="1:9" ht="12.75">
      <c r="A242" s="36" t="s">
        <v>108</v>
      </c>
      <c r="B242" s="5">
        <v>992</v>
      </c>
      <c r="C242" s="6" t="s">
        <v>92</v>
      </c>
      <c r="D242" s="6" t="s">
        <v>39</v>
      </c>
      <c r="E242" s="6" t="s">
        <v>245</v>
      </c>
      <c r="F242" s="6" t="s">
        <v>109</v>
      </c>
      <c r="G242" s="21">
        <v>693000</v>
      </c>
      <c r="H242" s="21">
        <v>577369.8</v>
      </c>
      <c r="I242" s="20">
        <f t="shared" si="11"/>
        <v>83.31454545454547</v>
      </c>
    </row>
    <row r="243" spans="1:9" ht="38.25">
      <c r="A243" s="41" t="s">
        <v>183</v>
      </c>
      <c r="B243" s="5">
        <v>992</v>
      </c>
      <c r="C243" s="6" t="s">
        <v>92</v>
      </c>
      <c r="D243" s="6" t="s">
        <v>39</v>
      </c>
      <c r="E243" s="6" t="s">
        <v>98</v>
      </c>
      <c r="F243" s="6"/>
      <c r="G243" s="22">
        <f>G244</f>
        <v>12309000</v>
      </c>
      <c r="H243" s="22">
        <f>H244</f>
        <v>2038583.25</v>
      </c>
      <c r="I243" s="20">
        <f t="shared" si="11"/>
        <v>16.561729222520107</v>
      </c>
    </row>
    <row r="244" spans="1:9" ht="66" customHeight="1">
      <c r="A244" s="41" t="s">
        <v>184</v>
      </c>
      <c r="B244" s="5">
        <v>992</v>
      </c>
      <c r="C244" s="6" t="s">
        <v>92</v>
      </c>
      <c r="D244" s="6" t="s">
        <v>39</v>
      </c>
      <c r="E244" s="6" t="s">
        <v>156</v>
      </c>
      <c r="F244" s="6"/>
      <c r="G244" s="22">
        <f>G245</f>
        <v>12309000</v>
      </c>
      <c r="H244" s="22">
        <f>H245</f>
        <v>2038583.25</v>
      </c>
      <c r="I244" s="20">
        <f t="shared" si="11"/>
        <v>16.561729222520107</v>
      </c>
    </row>
    <row r="245" spans="1:9" ht="11.25" customHeight="1">
      <c r="A245" s="41" t="s">
        <v>100</v>
      </c>
      <c r="B245" s="5">
        <v>992</v>
      </c>
      <c r="C245" s="6" t="s">
        <v>92</v>
      </c>
      <c r="D245" s="6" t="s">
        <v>39</v>
      </c>
      <c r="E245" s="6" t="s">
        <v>156</v>
      </c>
      <c r="F245" s="6" t="s">
        <v>101</v>
      </c>
      <c r="G245" s="28">
        <v>12309000</v>
      </c>
      <c r="H245" s="28">
        <v>2038583.25</v>
      </c>
      <c r="I245" s="20">
        <f t="shared" si="11"/>
        <v>16.561729222520107</v>
      </c>
    </row>
    <row r="246" spans="1:10" ht="11.25" customHeight="1">
      <c r="A246" s="41" t="s">
        <v>47</v>
      </c>
      <c r="B246" s="5">
        <v>992</v>
      </c>
      <c r="C246" s="6" t="s">
        <v>92</v>
      </c>
      <c r="D246" s="6" t="s">
        <v>39</v>
      </c>
      <c r="E246" s="6" t="s">
        <v>110</v>
      </c>
      <c r="F246" s="6"/>
      <c r="G246" s="22">
        <f>G248+G250</f>
        <v>1849170</v>
      </c>
      <c r="H246" s="22">
        <f>H248+H250</f>
        <v>940230</v>
      </c>
      <c r="I246" s="20">
        <f t="shared" si="11"/>
        <v>50.84605525722351</v>
      </c>
      <c r="J246" s="70"/>
    </row>
    <row r="247" spans="1:10" ht="43.5" customHeight="1">
      <c r="A247" s="41" t="s">
        <v>185</v>
      </c>
      <c r="B247" s="5">
        <v>992</v>
      </c>
      <c r="C247" s="6" t="s">
        <v>92</v>
      </c>
      <c r="D247" s="6" t="s">
        <v>39</v>
      </c>
      <c r="E247" s="6" t="s">
        <v>186</v>
      </c>
      <c r="F247" s="6"/>
      <c r="G247" s="22">
        <f>G248</f>
        <v>855300</v>
      </c>
      <c r="H247" s="22">
        <f>H248</f>
        <v>0</v>
      </c>
      <c r="I247" s="20">
        <f t="shared" si="11"/>
        <v>0</v>
      </c>
      <c r="J247" s="71"/>
    </row>
    <row r="248" spans="1:10" ht="24.75" customHeight="1">
      <c r="A248" s="36" t="s">
        <v>187</v>
      </c>
      <c r="B248" s="5">
        <v>992</v>
      </c>
      <c r="C248" s="6" t="s">
        <v>92</v>
      </c>
      <c r="D248" s="6" t="s">
        <v>39</v>
      </c>
      <c r="E248" s="6" t="s">
        <v>157</v>
      </c>
      <c r="F248" s="6"/>
      <c r="G248" s="22">
        <f>G249</f>
        <v>855300</v>
      </c>
      <c r="H248" s="22">
        <f>H249</f>
        <v>0</v>
      </c>
      <c r="I248" s="20">
        <f t="shared" si="11"/>
        <v>0</v>
      </c>
      <c r="J248" s="71"/>
    </row>
    <row r="249" spans="1:10" ht="17.25" customHeight="1">
      <c r="A249" s="41" t="s">
        <v>108</v>
      </c>
      <c r="B249" s="5">
        <v>992</v>
      </c>
      <c r="C249" s="6" t="s">
        <v>92</v>
      </c>
      <c r="D249" s="6" t="s">
        <v>39</v>
      </c>
      <c r="E249" s="6" t="s">
        <v>157</v>
      </c>
      <c r="F249" s="6" t="s">
        <v>109</v>
      </c>
      <c r="G249" s="28">
        <v>855300</v>
      </c>
      <c r="H249" s="28"/>
      <c r="I249" s="20">
        <f t="shared" si="11"/>
        <v>0</v>
      </c>
      <c r="J249" s="71"/>
    </row>
    <row r="250" spans="1:10" ht="37.5" customHeight="1">
      <c r="A250" s="41" t="s">
        <v>238</v>
      </c>
      <c r="B250" s="5">
        <v>992</v>
      </c>
      <c r="C250" s="6" t="s">
        <v>92</v>
      </c>
      <c r="D250" s="6" t="s">
        <v>39</v>
      </c>
      <c r="E250" s="6" t="s">
        <v>223</v>
      </c>
      <c r="F250" s="6"/>
      <c r="G250" s="22">
        <f>G252+G251</f>
        <v>993870</v>
      </c>
      <c r="H250" s="22">
        <f>H252+H251</f>
        <v>940230</v>
      </c>
      <c r="I250" s="20">
        <f t="shared" si="11"/>
        <v>94.60291587430952</v>
      </c>
      <c r="J250" s="71"/>
    </row>
    <row r="251" spans="1:10" ht="37.5" customHeight="1">
      <c r="A251" s="41" t="s">
        <v>226</v>
      </c>
      <c r="B251" s="5">
        <v>992</v>
      </c>
      <c r="C251" s="6" t="s">
        <v>92</v>
      </c>
      <c r="D251" s="6" t="s">
        <v>39</v>
      </c>
      <c r="E251" s="6" t="s">
        <v>223</v>
      </c>
      <c r="F251" s="6" t="s">
        <v>220</v>
      </c>
      <c r="G251" s="28">
        <v>730230</v>
      </c>
      <c r="H251" s="28">
        <v>730230</v>
      </c>
      <c r="I251" s="20">
        <f t="shared" si="11"/>
        <v>100</v>
      </c>
      <c r="J251" s="71"/>
    </row>
    <row r="252" spans="1:10" ht="38.25" customHeight="1">
      <c r="A252" s="41" t="s">
        <v>237</v>
      </c>
      <c r="B252" s="5">
        <v>992</v>
      </c>
      <c r="C252" s="6" t="s">
        <v>92</v>
      </c>
      <c r="D252" s="6" t="s">
        <v>39</v>
      </c>
      <c r="E252" s="6" t="s">
        <v>223</v>
      </c>
      <c r="F252" s="6" t="s">
        <v>221</v>
      </c>
      <c r="G252" s="28">
        <v>263640</v>
      </c>
      <c r="H252" s="28">
        <v>210000</v>
      </c>
      <c r="I252" s="20">
        <f t="shared" si="11"/>
        <v>79.65407373691397</v>
      </c>
      <c r="J252" s="71"/>
    </row>
    <row r="253" spans="1:10" ht="12.75" customHeight="1">
      <c r="A253" s="40" t="s">
        <v>211</v>
      </c>
      <c r="B253" s="14">
        <v>992</v>
      </c>
      <c r="C253" s="15" t="s">
        <v>72</v>
      </c>
      <c r="D253" s="15"/>
      <c r="E253" s="15"/>
      <c r="F253" s="15"/>
      <c r="G253" s="33">
        <f aca="true" t="shared" si="13" ref="G253:H256">G254</f>
        <v>7224000</v>
      </c>
      <c r="H253" s="33">
        <f t="shared" si="13"/>
        <v>4109883</v>
      </c>
      <c r="I253" s="12">
        <f t="shared" si="11"/>
        <v>56.89206810631229</v>
      </c>
      <c r="J253" s="71"/>
    </row>
    <row r="254" spans="1:10" ht="15" customHeight="1">
      <c r="A254" s="40" t="s">
        <v>70</v>
      </c>
      <c r="B254" s="14">
        <v>992</v>
      </c>
      <c r="C254" s="15" t="s">
        <v>72</v>
      </c>
      <c r="D254" s="15" t="s">
        <v>16</v>
      </c>
      <c r="E254" s="15"/>
      <c r="F254" s="15"/>
      <c r="G254" s="33">
        <f t="shared" si="13"/>
        <v>7224000</v>
      </c>
      <c r="H254" s="33">
        <f t="shared" si="13"/>
        <v>4109883</v>
      </c>
      <c r="I254" s="12">
        <f t="shared" si="11"/>
        <v>56.89206810631229</v>
      </c>
      <c r="J254" s="71"/>
    </row>
    <row r="255" spans="1:10" ht="14.25" customHeight="1">
      <c r="A255" s="41" t="s">
        <v>47</v>
      </c>
      <c r="B255" s="5">
        <v>992</v>
      </c>
      <c r="C255" s="6" t="s">
        <v>72</v>
      </c>
      <c r="D255" s="6" t="s">
        <v>16</v>
      </c>
      <c r="E255" s="6" t="s">
        <v>110</v>
      </c>
      <c r="F255" s="6"/>
      <c r="G255" s="22">
        <f t="shared" si="13"/>
        <v>7224000</v>
      </c>
      <c r="H255" s="22">
        <f t="shared" si="13"/>
        <v>4109883</v>
      </c>
      <c r="I255" s="20">
        <f t="shared" si="11"/>
        <v>56.89206810631229</v>
      </c>
      <c r="J255" s="71"/>
    </row>
    <row r="256" spans="1:10" ht="12.75" customHeight="1">
      <c r="A256" s="36" t="s">
        <v>216</v>
      </c>
      <c r="B256" s="5">
        <v>992</v>
      </c>
      <c r="C256" s="6" t="s">
        <v>72</v>
      </c>
      <c r="D256" s="6" t="s">
        <v>16</v>
      </c>
      <c r="E256" s="6" t="s">
        <v>202</v>
      </c>
      <c r="F256" s="6"/>
      <c r="G256" s="22">
        <f t="shared" si="13"/>
        <v>7224000</v>
      </c>
      <c r="H256" s="22">
        <f t="shared" si="13"/>
        <v>4109883</v>
      </c>
      <c r="I256" s="20">
        <f t="shared" si="11"/>
        <v>56.89206810631229</v>
      </c>
      <c r="J256" s="71"/>
    </row>
    <row r="257" spans="1:10" ht="16.5" customHeight="1">
      <c r="A257" s="36" t="s">
        <v>108</v>
      </c>
      <c r="B257" s="5">
        <v>992</v>
      </c>
      <c r="C257" s="6" t="s">
        <v>72</v>
      </c>
      <c r="D257" s="6" t="s">
        <v>16</v>
      </c>
      <c r="E257" s="6" t="s">
        <v>202</v>
      </c>
      <c r="F257" s="6" t="s">
        <v>109</v>
      </c>
      <c r="G257" s="28">
        <v>7224000</v>
      </c>
      <c r="H257" s="28">
        <v>4109883</v>
      </c>
      <c r="I257" s="20">
        <f t="shared" si="11"/>
        <v>56.89206810631229</v>
      </c>
      <c r="J257" s="72"/>
    </row>
    <row r="258" spans="1:9" ht="39.75" customHeight="1">
      <c r="A258" s="40" t="s">
        <v>214</v>
      </c>
      <c r="B258" s="14">
        <v>992</v>
      </c>
      <c r="C258" s="15" t="s">
        <v>111</v>
      </c>
      <c r="D258" s="15"/>
      <c r="E258" s="15"/>
      <c r="F258" s="15"/>
      <c r="G258" s="16">
        <f>G259+G264+G268</f>
        <v>99196400</v>
      </c>
      <c r="H258" s="16">
        <f>H259+H264+H268</f>
        <v>53027685</v>
      </c>
      <c r="I258" s="12">
        <f t="shared" si="11"/>
        <v>53.45726760245332</v>
      </c>
    </row>
    <row r="259" spans="1:9" ht="38.25" customHeight="1">
      <c r="A259" s="40" t="s">
        <v>112</v>
      </c>
      <c r="B259" s="14">
        <v>992</v>
      </c>
      <c r="C259" s="15" t="s">
        <v>111</v>
      </c>
      <c r="D259" s="15" t="s">
        <v>16</v>
      </c>
      <c r="E259" s="47"/>
      <c r="F259" s="15"/>
      <c r="G259" s="33">
        <f>G262</f>
        <v>13166500</v>
      </c>
      <c r="H259" s="33">
        <f>H262</f>
        <v>10196170</v>
      </c>
      <c r="I259" s="12">
        <f t="shared" si="11"/>
        <v>77.4402460790643</v>
      </c>
    </row>
    <row r="260" spans="1:9" ht="14.25" customHeight="1">
      <c r="A260" s="41" t="s">
        <v>113</v>
      </c>
      <c r="B260" s="5">
        <v>993</v>
      </c>
      <c r="C260" s="6" t="s">
        <v>111</v>
      </c>
      <c r="D260" s="6" t="s">
        <v>16</v>
      </c>
      <c r="E260" s="6" t="s">
        <v>114</v>
      </c>
      <c r="F260" s="6"/>
      <c r="G260" s="22">
        <f aca="true" t="shared" si="14" ref="G260:H262">G261</f>
        <v>13166500</v>
      </c>
      <c r="H260" s="22">
        <f t="shared" si="14"/>
        <v>10196170</v>
      </c>
      <c r="I260" s="20">
        <f t="shared" si="11"/>
        <v>77.4402460790643</v>
      </c>
    </row>
    <row r="261" spans="1:9" ht="17.25" customHeight="1">
      <c r="A261" s="41" t="s">
        <v>113</v>
      </c>
      <c r="B261" s="5">
        <v>994</v>
      </c>
      <c r="C261" s="6" t="s">
        <v>111</v>
      </c>
      <c r="D261" s="6" t="s">
        <v>16</v>
      </c>
      <c r="E261" s="6" t="s">
        <v>115</v>
      </c>
      <c r="F261" s="6"/>
      <c r="G261" s="22">
        <f t="shared" si="14"/>
        <v>13166500</v>
      </c>
      <c r="H261" s="22">
        <f t="shared" si="14"/>
        <v>10196170</v>
      </c>
      <c r="I261" s="20">
        <f t="shared" si="11"/>
        <v>77.4402460790643</v>
      </c>
    </row>
    <row r="262" spans="1:9" ht="25.5">
      <c r="A262" s="41" t="s">
        <v>116</v>
      </c>
      <c r="B262" s="5">
        <v>992</v>
      </c>
      <c r="C262" s="6" t="s">
        <v>111</v>
      </c>
      <c r="D262" s="6" t="s">
        <v>16</v>
      </c>
      <c r="E262" s="6" t="s">
        <v>117</v>
      </c>
      <c r="F262" s="6"/>
      <c r="G262" s="22">
        <f t="shared" si="14"/>
        <v>13166500</v>
      </c>
      <c r="H262" s="22">
        <f t="shared" si="14"/>
        <v>10196170</v>
      </c>
      <c r="I262" s="20">
        <f t="shared" si="11"/>
        <v>77.4402460790643</v>
      </c>
    </row>
    <row r="263" spans="1:9" ht="11.25" customHeight="1">
      <c r="A263" s="41" t="s">
        <v>118</v>
      </c>
      <c r="B263" s="5">
        <v>992</v>
      </c>
      <c r="C263" s="6" t="s">
        <v>111</v>
      </c>
      <c r="D263" s="6" t="s">
        <v>16</v>
      </c>
      <c r="E263" s="6" t="s">
        <v>117</v>
      </c>
      <c r="F263" s="6" t="s">
        <v>119</v>
      </c>
      <c r="G263" s="28">
        <v>13166500</v>
      </c>
      <c r="H263" s="23">
        <v>10196170</v>
      </c>
      <c r="I263" s="20">
        <f t="shared" si="11"/>
        <v>77.4402460790643</v>
      </c>
    </row>
    <row r="264" spans="1:9" ht="12.75">
      <c r="A264" s="40" t="s">
        <v>120</v>
      </c>
      <c r="B264" s="14">
        <v>992</v>
      </c>
      <c r="C264" s="15" t="s">
        <v>111</v>
      </c>
      <c r="D264" s="15" t="s">
        <v>61</v>
      </c>
      <c r="E264" s="15"/>
      <c r="F264" s="15"/>
      <c r="G264" s="16">
        <f>G266</f>
        <v>2999900</v>
      </c>
      <c r="H264" s="16">
        <f>H266</f>
        <v>1316515</v>
      </c>
      <c r="I264" s="12">
        <f t="shared" si="11"/>
        <v>43.88529617653922</v>
      </c>
    </row>
    <row r="265" spans="1:9" ht="12.75">
      <c r="A265" s="41" t="s">
        <v>188</v>
      </c>
      <c r="B265" s="5">
        <v>992</v>
      </c>
      <c r="C265" s="6" t="s">
        <v>111</v>
      </c>
      <c r="D265" s="6" t="s">
        <v>61</v>
      </c>
      <c r="E265" s="6" t="s">
        <v>189</v>
      </c>
      <c r="F265" s="6"/>
      <c r="G265" s="19">
        <f>G266</f>
        <v>2999900</v>
      </c>
      <c r="H265" s="19">
        <f>H266</f>
        <v>1316515</v>
      </c>
      <c r="I265" s="20">
        <f t="shared" si="11"/>
        <v>43.88529617653922</v>
      </c>
    </row>
    <row r="266" spans="1:9" ht="13.5" customHeight="1">
      <c r="A266" s="41" t="s">
        <v>121</v>
      </c>
      <c r="B266" s="5">
        <v>992</v>
      </c>
      <c r="C266" s="6" t="s">
        <v>111</v>
      </c>
      <c r="D266" s="6" t="s">
        <v>61</v>
      </c>
      <c r="E266" s="49" t="s">
        <v>122</v>
      </c>
      <c r="F266" s="31"/>
      <c r="G266" s="19">
        <f>G267</f>
        <v>2999900</v>
      </c>
      <c r="H266" s="19">
        <f>H267</f>
        <v>1316515</v>
      </c>
      <c r="I266" s="20">
        <f t="shared" si="11"/>
        <v>43.88529617653922</v>
      </c>
    </row>
    <row r="267" spans="1:9" ht="12.75">
      <c r="A267" s="41" t="s">
        <v>123</v>
      </c>
      <c r="B267" s="5">
        <v>992</v>
      </c>
      <c r="C267" s="6" t="s">
        <v>111</v>
      </c>
      <c r="D267" s="6" t="s">
        <v>61</v>
      </c>
      <c r="E267" s="49" t="s">
        <v>122</v>
      </c>
      <c r="F267" s="49" t="s">
        <v>124</v>
      </c>
      <c r="G267" s="28">
        <v>2999900</v>
      </c>
      <c r="H267" s="50">
        <v>1316515</v>
      </c>
      <c r="I267" s="20">
        <f t="shared" si="11"/>
        <v>43.88529617653922</v>
      </c>
    </row>
    <row r="268" spans="1:9" ht="12.75">
      <c r="A268" s="40" t="s">
        <v>228</v>
      </c>
      <c r="B268" s="14">
        <v>992</v>
      </c>
      <c r="C268" s="15" t="s">
        <v>111</v>
      </c>
      <c r="D268" s="15" t="s">
        <v>39</v>
      </c>
      <c r="E268" s="51"/>
      <c r="F268" s="51"/>
      <c r="G268" s="33">
        <f>G270</f>
        <v>83030000</v>
      </c>
      <c r="H268" s="33">
        <f>H270</f>
        <v>41515000</v>
      </c>
      <c r="I268" s="12">
        <f t="shared" si="11"/>
        <v>50</v>
      </c>
    </row>
    <row r="269" spans="1:9" ht="25.5">
      <c r="A269" s="41" t="s">
        <v>233</v>
      </c>
      <c r="B269" s="5">
        <v>992</v>
      </c>
      <c r="C269" s="6" t="s">
        <v>111</v>
      </c>
      <c r="D269" s="6" t="s">
        <v>39</v>
      </c>
      <c r="E269" s="49" t="s">
        <v>232</v>
      </c>
      <c r="F269" s="49"/>
      <c r="G269" s="22">
        <f>G270</f>
        <v>83030000</v>
      </c>
      <c r="H269" s="22">
        <f>H270</f>
        <v>41515000</v>
      </c>
      <c r="I269" s="20">
        <f t="shared" si="11"/>
        <v>50</v>
      </c>
    </row>
    <row r="270" spans="1:9" ht="29.25" customHeight="1">
      <c r="A270" s="41" t="s">
        <v>229</v>
      </c>
      <c r="B270" s="5">
        <v>992</v>
      </c>
      <c r="C270" s="6" t="s">
        <v>111</v>
      </c>
      <c r="D270" s="6" t="s">
        <v>39</v>
      </c>
      <c r="E270" s="49" t="s">
        <v>224</v>
      </c>
      <c r="F270" s="49"/>
      <c r="G270" s="22">
        <f>G271</f>
        <v>83030000</v>
      </c>
      <c r="H270" s="22">
        <f>H271</f>
        <v>41515000</v>
      </c>
      <c r="I270" s="20">
        <f t="shared" si="11"/>
        <v>50</v>
      </c>
    </row>
    <row r="271" spans="1:9" ht="52.5" customHeight="1">
      <c r="A271" s="41" t="s">
        <v>227</v>
      </c>
      <c r="B271" s="5">
        <v>992</v>
      </c>
      <c r="C271" s="6" t="s">
        <v>111</v>
      </c>
      <c r="D271" s="6" t="s">
        <v>39</v>
      </c>
      <c r="E271" s="49" t="s">
        <v>224</v>
      </c>
      <c r="F271" s="49" t="s">
        <v>225</v>
      </c>
      <c r="G271" s="28">
        <v>83030000</v>
      </c>
      <c r="H271" s="50">
        <v>41515000</v>
      </c>
      <c r="I271" s="20">
        <f t="shared" si="11"/>
        <v>50</v>
      </c>
    </row>
    <row r="272" spans="1:9" s="17" customFormat="1" ht="12.75">
      <c r="A272" s="52" t="s">
        <v>125</v>
      </c>
      <c r="B272" s="53"/>
      <c r="C272" s="54"/>
      <c r="D272" s="54"/>
      <c r="E272" s="54"/>
      <c r="F272" s="54"/>
      <c r="G272" s="38">
        <f>G11+G136+G143+G193</f>
        <v>315973071.63</v>
      </c>
      <c r="H272" s="38">
        <f>H11+H136+H143+H193</f>
        <v>180263127.06</v>
      </c>
      <c r="I272" s="12">
        <f t="shared" si="11"/>
        <v>57.050154980005885</v>
      </c>
    </row>
    <row r="274" ht="12.75">
      <c r="H274" s="55"/>
    </row>
  </sheetData>
  <autoFilter ref="A10:I272"/>
  <mergeCells count="8">
    <mergeCell ref="J246:J257"/>
    <mergeCell ref="H8:I8"/>
    <mergeCell ref="A6:I6"/>
    <mergeCell ref="A7:I7"/>
    <mergeCell ref="D1:I1"/>
    <mergeCell ref="D3:I3"/>
    <mergeCell ref="A5:I5"/>
    <mergeCell ref="A2:I2"/>
  </mergeCells>
  <printOptions/>
  <pageMargins left="0.4724409448818898" right="0.15748031496062992" top="0.4330708661417323" bottom="0.4330708661417323" header="0.15748031496062992" footer="0.15748031496062992"/>
  <pageSetup horizontalDpi="600" verticalDpi="600" orientation="portrait" paperSize="9" scale="89" r:id="rId1"/>
  <rowBreaks count="6" manualBreakCount="6">
    <brk id="43" max="8" man="1"/>
    <brk id="88" max="8" man="1"/>
    <brk id="135" max="8" man="1"/>
    <brk id="169" max="8" man="1"/>
    <brk id="205" max="8" man="1"/>
    <brk id="2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Zuben</cp:lastModifiedBy>
  <cp:lastPrinted>2012-11-26T11:17:17Z</cp:lastPrinted>
  <dcterms:created xsi:type="dcterms:W3CDTF">2011-07-01T09:49:16Z</dcterms:created>
  <dcterms:modified xsi:type="dcterms:W3CDTF">2012-11-29T12:36:10Z</dcterms:modified>
  <cp:category/>
  <cp:version/>
  <cp:contentType/>
  <cp:contentStatus/>
</cp:coreProperties>
</file>