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1" sheetId="1" r:id="rId1"/>
  </sheets>
  <definedNames>
    <definedName name="_xlnm._FilterDatabase" localSheetId="0" hidden="1">'1'!$A$10:$C$50</definedName>
    <definedName name="_xlnm.Print_Area" localSheetId="0">'1'!$A$1:$F$50</definedName>
  </definedNames>
  <calcPr fullCalcOnLoad="1"/>
</workbook>
</file>

<file path=xl/sharedStrings.xml><?xml version="1.0" encoding="utf-8"?>
<sst xmlns="http://schemas.openxmlformats.org/spreadsheetml/2006/main" count="111" uniqueCount="63">
  <si>
    <t>к решению Собрания депутатов Порецкого  района</t>
  </si>
  <si>
    <t>Наименование</t>
  </si>
  <si>
    <t xml:space="preserve">Общегосударственные вопросы 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</si>
  <si>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</si>
  <si>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</si>
  <si>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</si>
  <si>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</si>
  <si>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</si>
  <si>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Обслуживание государственного и муниципального долга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</si>
  <si>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</si>
  <si>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</si>
  <si>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</si>
  <si>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</si>
  <si>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</si>
  <si>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</si>
  <si>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</si>
  <si>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</si>
  <si>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</si>
  <si>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</si>
  <si>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</si>
  <si>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05</t>
  </si>
  <si>
    <t>Другие вопросы в области национальной экономики</t>
  </si>
  <si>
    <t xml:space="preserve">Жилищно-коммунальное хозяйство </t>
  </si>
  <si>
    <t>Жилищное хозяйство</t>
  </si>
  <si>
    <t>Коммунальное хозяйство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</si>
  <si>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</si>
  <si>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</si>
  <si>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</si>
  <si>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</si>
  <si>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</si>
  <si>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</si>
  <si>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</si>
  <si>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</si>
  <si>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</si>
  <si>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</si>
  <si>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</si>
  <si>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</si>
  <si>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14</t>
  </si>
  <si>
    <t>Дотации на выравнивание бюджетной обеспеченности субъектов Российской Федерации и муниципальных  образований</t>
  </si>
  <si>
    <t>Иные дотации</t>
  </si>
  <si>
    <t>Итого:</t>
  </si>
  <si>
    <t>Код бюджетной классификации (раздел, подраздел)</t>
  </si>
  <si>
    <t>Назначено</t>
  </si>
  <si>
    <t>Исполнено</t>
  </si>
  <si>
    <t>(рублей)</t>
  </si>
  <si>
    <t>Приложение 3</t>
  </si>
  <si>
    <t xml:space="preserve">бюджета Порецкого района Чувашской Республики </t>
  </si>
  <si>
    <t>% исполнения</t>
  </si>
  <si>
    <t>Исполнение расходов</t>
  </si>
  <si>
    <t>Резервные фонды</t>
  </si>
  <si>
    <t>Судебная система</t>
  </si>
  <si>
    <t>Органы юстиции</t>
  </si>
  <si>
    <t>Дорожное хозяйство (дорожные фонды)</t>
  </si>
  <si>
    <t>Физическая культура и спорт</t>
  </si>
  <si>
    <t xml:space="preserve">Физическая культура  </t>
  </si>
  <si>
    <t>Межбюджетные трансферты общего характера бюджетам субъектов Российской Федерации и муниципальных образований</t>
  </si>
  <si>
    <t>Культура и кинематография</t>
  </si>
  <si>
    <t>Обслуживание  внутреннего государственного и муниципального долга</t>
  </si>
  <si>
    <t>Благоустройство</t>
  </si>
  <si>
    <t>Прочие межбюджетные трансферты общего характера</t>
  </si>
  <si>
    <t>по разделам и подразделам классификации расходов бюджетов за 9 месяцев 2012 года</t>
  </si>
  <si>
    <t>Водное хозяйство</t>
  </si>
  <si>
    <t>от 28 ноября 2012 г. №С-23/02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</si>
</sst>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</numFmts>
  <fonts count="23">
    <font>
      <sz val="10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justify" wrapText="1"/>
    </xf>
    <xf numFmtId="49" fontId="22" fillId="0" borderId="10" xfId="0" applyNumberFormat="1" applyFont="1" applyFill="1" applyBorder="1" applyAlignment="1">
      <alignment horizontal="right" wrapText="1"/>
    </xf>
    <xf numFmtId="49" fontId="22" fillId="0" borderId="10" xfId="0" applyNumberFormat="1" applyFont="1" applyFill="1" applyBorder="1" applyAlignment="1">
      <alignment horizontal="center" wrapText="1"/>
    </xf>
    <xf numFmtId="4" fontId="22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horizontal="justify" wrapText="1"/>
    </xf>
    <xf numFmtId="49" fontId="21" fillId="0" borderId="10" xfId="0" applyNumberFormat="1" applyFont="1" applyFill="1" applyBorder="1" applyAlignment="1">
      <alignment horizontal="right" wrapText="1"/>
    </xf>
    <xf numFmtId="4" fontId="21" fillId="0" borderId="10" xfId="0" applyNumberFormat="1" applyFont="1" applyBorder="1" applyAlignment="1">
      <alignment/>
    </xf>
    <xf numFmtId="2" fontId="21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4" fontId="21" fillId="0" borderId="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1" fillId="0" borderId="11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115" zoomScaleSheetLayoutView="115" workbookViewId="0" topLeftCell="A1">
      <selection activeCell="A4" sqref="A4"/>
    </sheetView>
  </sheetViews>
  <sheetFormatPr defaultColWidth="9.00390625" defaultRowHeight="12.75"/>
  <cols>
    <col min="1" max="1" width="48.125" style="1" customWidth="1"/>
    <col min="2" max="2" width="5.75390625" style="2" customWidth="1"/>
    <col min="3" max="3" width="6.00390625" style="2" customWidth="1"/>
    <col min="4" max="4" width="13.25390625" style="2" customWidth="1"/>
    <col min="5" max="5" width="13.125" style="1" customWidth="1"/>
    <col min="6" max="6" width="9.875" style="1" customWidth="1"/>
    <col min="7" max="7" width="5.00390625" style="1" bestFit="1" customWidth="1"/>
    <col min="8" max="9" width="9.75390625" style="1" bestFit="1" customWidth="1"/>
    <col min="10" max="16384" width="9.125" style="1" customWidth="1"/>
  </cols>
  <sheetData>
    <row r="1" spans="1:6" ht="12.75">
      <c r="A1" s="25" t="s">
        <v>45</v>
      </c>
      <c r="B1" s="25"/>
      <c r="C1" s="25"/>
      <c r="D1" s="25"/>
      <c r="E1" s="25"/>
      <c r="F1" s="25"/>
    </row>
    <row r="2" spans="1:6" ht="12.75">
      <c r="A2" s="25" t="s">
        <v>0</v>
      </c>
      <c r="B2" s="25"/>
      <c r="C2" s="25"/>
      <c r="D2" s="25"/>
      <c r="E2" s="25"/>
      <c r="F2" s="25"/>
    </row>
    <row r="3" spans="1:6" ht="12.75">
      <c r="A3" s="25" t="s">
        <v>62</v>
      </c>
      <c r="B3" s="25"/>
      <c r="C3" s="25"/>
      <c r="D3" s="25"/>
      <c r="E3" s="25"/>
      <c r="F3" s="25"/>
    </row>
    <row r="5" spans="1:6" ht="12.75">
      <c r="A5" s="27" t="s">
        <v>48</v>
      </c>
      <c r="B5" s="27"/>
      <c r="C5" s="27"/>
      <c r="D5" s="27"/>
      <c r="E5" s="27"/>
      <c r="F5" s="27"/>
    </row>
    <row r="6" spans="1:6" ht="12.75">
      <c r="A6" s="27" t="s">
        <v>46</v>
      </c>
      <c r="B6" s="27"/>
      <c r="C6" s="27"/>
      <c r="D6" s="27"/>
      <c r="E6" s="27"/>
      <c r="F6" s="27"/>
    </row>
    <row r="7" spans="1:6" ht="12.75">
      <c r="A7" s="27" t="s">
        <v>60</v>
      </c>
      <c r="B7" s="27"/>
      <c r="C7" s="27"/>
      <c r="D7" s="27"/>
      <c r="E7" s="27"/>
      <c r="F7" s="27"/>
    </row>
    <row r="8" spans="5:6" ht="12.75">
      <c r="E8" s="26" t="s">
        <v>44</v>
      </c>
      <c r="F8" s="26"/>
    </row>
    <row r="9" spans="1:6" ht="63" customHeight="1">
      <c r="A9" s="3" t="s">
        <v>1</v>
      </c>
      <c r="B9" s="24" t="s">
        <v>41</v>
      </c>
      <c r="C9" s="24"/>
      <c r="D9" s="3" t="s">
        <v>42</v>
      </c>
      <c r="E9" s="3" t="s">
        <v>43</v>
      </c>
      <c r="F9" s="3" t="s">
        <v>47</v>
      </c>
    </row>
    <row r="10" spans="1:6" ht="12.75">
      <c r="A10" s="4">
        <v>1</v>
      </c>
      <c r="B10" s="5">
        <v>2</v>
      </c>
      <c r="C10" s="5">
        <v>3</v>
      </c>
      <c r="D10" s="4">
        <v>4</v>
      </c>
      <c r="E10" s="4">
        <v>5</v>
      </c>
      <c r="F10" s="4">
        <v>6</v>
      </c>
    </row>
    <row r="11" spans="1:6" s="11" customFormat="1" ht="18.75" customHeight="1">
      <c r="A11" s="6" t="s">
        <v>2</v>
      </c>
      <c r="B11" s="7" t="s">
        <v>3</v>
      </c>
      <c r="C11" s="8"/>
      <c r="D11" s="9">
        <f>SUM(D12:D16)</f>
        <v>16637700.98</v>
      </c>
      <c r="E11" s="9">
        <f>SUM(E12:E16)</f>
        <v>12077348.969999999</v>
      </c>
      <c r="F11" s="10">
        <f>E11/D11*100</f>
        <v>72.59025140864142</v>
      </c>
    </row>
    <row r="12" spans="1:7" ht="43.5" customHeight="1">
      <c r="A12" s="12" t="s">
        <v>4</v>
      </c>
      <c r="B12" s="13" t="s">
        <v>3</v>
      </c>
      <c r="C12" s="13" t="s">
        <v>5</v>
      </c>
      <c r="D12" s="14">
        <v>10999362.98</v>
      </c>
      <c r="E12" s="14">
        <v>8953272.02</v>
      </c>
      <c r="F12" s="15">
        <f aca="true" t="shared" si="0" ref="F12:F50">E12/D12*100</f>
        <v>81.39809583772822</v>
      </c>
      <c r="G12" s="16"/>
    </row>
    <row r="13" spans="1:7" ht="12.75">
      <c r="A13" s="12" t="s">
        <v>50</v>
      </c>
      <c r="B13" s="13" t="s">
        <v>3</v>
      </c>
      <c r="C13" s="13" t="s">
        <v>20</v>
      </c>
      <c r="D13" s="14">
        <v>15000</v>
      </c>
      <c r="E13" s="14"/>
      <c r="F13" s="15">
        <f t="shared" si="0"/>
        <v>0</v>
      </c>
      <c r="G13" s="16"/>
    </row>
    <row r="14" spans="1:7" ht="27" customHeight="1">
      <c r="A14" s="12" t="s">
        <v>6</v>
      </c>
      <c r="B14" s="13" t="s">
        <v>3</v>
      </c>
      <c r="C14" s="13" t="s">
        <v>7</v>
      </c>
      <c r="D14" s="14">
        <v>2967068</v>
      </c>
      <c r="E14" s="14">
        <v>2054249.45</v>
      </c>
      <c r="F14" s="15">
        <f t="shared" si="0"/>
        <v>69.2349973104762</v>
      </c>
      <c r="G14" s="16"/>
    </row>
    <row r="15" spans="1:7" ht="12.75">
      <c r="A15" s="12" t="s">
        <v>49</v>
      </c>
      <c r="B15" s="13" t="s">
        <v>3</v>
      </c>
      <c r="C15" s="13">
        <v>11</v>
      </c>
      <c r="D15" s="14">
        <v>200000</v>
      </c>
      <c r="E15" s="14">
        <v>17619</v>
      </c>
      <c r="F15" s="15">
        <f t="shared" si="0"/>
        <v>8.8095</v>
      </c>
      <c r="G15" s="16"/>
    </row>
    <row r="16" spans="1:7" ht="12.75">
      <c r="A16" s="17" t="s">
        <v>9</v>
      </c>
      <c r="B16" s="13" t="s">
        <v>3</v>
      </c>
      <c r="C16" s="13" t="s">
        <v>10</v>
      </c>
      <c r="D16" s="14">
        <v>2456270</v>
      </c>
      <c r="E16" s="14">
        <v>1052208.5</v>
      </c>
      <c r="F16" s="15">
        <f t="shared" si="0"/>
        <v>42.837656283714736</v>
      </c>
      <c r="G16" s="16"/>
    </row>
    <row r="17" spans="1:7" s="11" customFormat="1" ht="18.75" customHeight="1">
      <c r="A17" s="18" t="s">
        <v>11</v>
      </c>
      <c r="B17" s="7" t="s">
        <v>12</v>
      </c>
      <c r="C17" s="7"/>
      <c r="D17" s="9">
        <f>D18</f>
        <v>805700</v>
      </c>
      <c r="E17" s="9">
        <f>E18</f>
        <v>805700</v>
      </c>
      <c r="F17" s="10">
        <f t="shared" si="0"/>
        <v>100</v>
      </c>
      <c r="G17" s="19"/>
    </row>
    <row r="18" spans="1:7" ht="12.75">
      <c r="A18" s="12" t="s">
        <v>13</v>
      </c>
      <c r="B18" s="13" t="s">
        <v>12</v>
      </c>
      <c r="C18" s="13" t="s">
        <v>14</v>
      </c>
      <c r="D18" s="14">
        <v>805700</v>
      </c>
      <c r="E18" s="14">
        <v>805700</v>
      </c>
      <c r="F18" s="15">
        <f t="shared" si="0"/>
        <v>100</v>
      </c>
      <c r="G18" s="16"/>
    </row>
    <row r="19" spans="1:7" s="11" customFormat="1" ht="25.5">
      <c r="A19" s="6" t="s">
        <v>15</v>
      </c>
      <c r="B19" s="7" t="s">
        <v>14</v>
      </c>
      <c r="C19" s="7"/>
      <c r="D19" s="9">
        <f>SUM(D20:D21)</f>
        <v>1763125</v>
      </c>
      <c r="E19" s="9">
        <f>SUM(E20:E21)</f>
        <v>1228778.24</v>
      </c>
      <c r="F19" s="10">
        <f t="shared" si="0"/>
        <v>69.69320042538108</v>
      </c>
      <c r="G19" s="19"/>
    </row>
    <row r="20" spans="1:7" s="11" customFormat="1" ht="12.75">
      <c r="A20" s="12" t="s">
        <v>51</v>
      </c>
      <c r="B20" s="13" t="s">
        <v>14</v>
      </c>
      <c r="C20" s="13" t="s">
        <v>5</v>
      </c>
      <c r="D20" s="20">
        <v>849500</v>
      </c>
      <c r="E20" s="20">
        <v>576693.72</v>
      </c>
      <c r="F20" s="15">
        <f t="shared" si="0"/>
        <v>67.88625309005297</v>
      </c>
      <c r="G20" s="19"/>
    </row>
    <row r="21" spans="1:7" ht="23.25" customHeight="1">
      <c r="A21" s="12" t="s">
        <v>16</v>
      </c>
      <c r="B21" s="13" t="s">
        <v>14</v>
      </c>
      <c r="C21" s="13" t="s">
        <v>17</v>
      </c>
      <c r="D21" s="14">
        <v>913625</v>
      </c>
      <c r="E21" s="14">
        <v>652084.52</v>
      </c>
      <c r="F21" s="15">
        <f t="shared" si="0"/>
        <v>71.37332275277056</v>
      </c>
      <c r="G21" s="16"/>
    </row>
    <row r="22" spans="1:7" s="11" customFormat="1" ht="18" customHeight="1">
      <c r="A22" s="6" t="s">
        <v>18</v>
      </c>
      <c r="B22" s="7" t="s">
        <v>5</v>
      </c>
      <c r="C22" s="7"/>
      <c r="D22" s="9">
        <f>SUM(D23:D26)</f>
        <v>37655800</v>
      </c>
      <c r="E22" s="9">
        <f>SUM(E23:E26)</f>
        <v>14531129</v>
      </c>
      <c r="F22" s="10">
        <f t="shared" si="0"/>
        <v>38.589351441212244</v>
      </c>
      <c r="G22" s="19"/>
    </row>
    <row r="23" spans="1:7" ht="12.75">
      <c r="A23" s="12" t="s">
        <v>19</v>
      </c>
      <c r="B23" s="13" t="s">
        <v>5</v>
      </c>
      <c r="C23" s="13" t="s">
        <v>20</v>
      </c>
      <c r="D23" s="14">
        <v>1209700</v>
      </c>
      <c r="E23" s="14">
        <v>33200</v>
      </c>
      <c r="F23" s="15">
        <f t="shared" si="0"/>
        <v>2.744482103000744</v>
      </c>
      <c r="G23" s="16"/>
    </row>
    <row r="24" spans="1:7" ht="12.75">
      <c r="A24" s="12" t="s">
        <v>61</v>
      </c>
      <c r="B24" s="13" t="s">
        <v>5</v>
      </c>
      <c r="C24" s="13" t="s">
        <v>7</v>
      </c>
      <c r="D24" s="14">
        <v>17625600</v>
      </c>
      <c r="E24" s="14"/>
      <c r="F24" s="15">
        <f t="shared" si="0"/>
        <v>0</v>
      </c>
      <c r="G24" s="16"/>
    </row>
    <row r="25" spans="1:7" ht="12.75">
      <c r="A25" s="21" t="s">
        <v>52</v>
      </c>
      <c r="B25" s="13" t="s">
        <v>5</v>
      </c>
      <c r="C25" s="13" t="s">
        <v>17</v>
      </c>
      <c r="D25" s="14">
        <v>18656000</v>
      </c>
      <c r="E25" s="14">
        <v>14338429</v>
      </c>
      <c r="F25" s="15">
        <f t="shared" si="0"/>
        <v>76.85693074614065</v>
      </c>
      <c r="G25" s="16"/>
    </row>
    <row r="26" spans="1:7" ht="12.75">
      <c r="A26" s="12" t="s">
        <v>21</v>
      </c>
      <c r="B26" s="13" t="s">
        <v>5</v>
      </c>
      <c r="C26" s="13">
        <v>12</v>
      </c>
      <c r="D26" s="14">
        <v>164500</v>
      </c>
      <c r="E26" s="14">
        <v>159500</v>
      </c>
      <c r="F26" s="15">
        <f t="shared" si="0"/>
        <v>96.96048632218846</v>
      </c>
      <c r="G26" s="16"/>
    </row>
    <row r="27" spans="1:7" s="11" customFormat="1" ht="16.5" customHeight="1">
      <c r="A27" s="6" t="s">
        <v>22</v>
      </c>
      <c r="B27" s="7" t="s">
        <v>20</v>
      </c>
      <c r="C27" s="8"/>
      <c r="D27" s="9">
        <f>SUM(D28:D30)</f>
        <v>34799141.65</v>
      </c>
      <c r="E27" s="9">
        <f>SUM(E28:E30)</f>
        <v>13043654.59</v>
      </c>
      <c r="F27" s="10">
        <f t="shared" si="0"/>
        <v>37.48269058239831</v>
      </c>
      <c r="G27" s="19"/>
    </row>
    <row r="28" spans="1:7" ht="12.75">
      <c r="A28" s="12" t="s">
        <v>23</v>
      </c>
      <c r="B28" s="13" t="s">
        <v>20</v>
      </c>
      <c r="C28" s="13" t="s">
        <v>3</v>
      </c>
      <c r="D28" s="14">
        <v>17973141.65</v>
      </c>
      <c r="E28" s="14">
        <v>8395592.42</v>
      </c>
      <c r="F28" s="15">
        <f t="shared" si="0"/>
        <v>46.711880335066525</v>
      </c>
      <c r="G28" s="16"/>
    </row>
    <row r="29" spans="1:7" ht="12.75">
      <c r="A29" s="12" t="s">
        <v>24</v>
      </c>
      <c r="B29" s="13" t="s">
        <v>20</v>
      </c>
      <c r="C29" s="13" t="s">
        <v>12</v>
      </c>
      <c r="D29" s="14">
        <v>4759800</v>
      </c>
      <c r="E29" s="14">
        <v>890237.17</v>
      </c>
      <c r="F29" s="15">
        <f t="shared" si="0"/>
        <v>18.703247405353167</v>
      </c>
      <c r="G29" s="16"/>
    </row>
    <row r="30" spans="1:7" ht="12.75">
      <c r="A30" s="12" t="s">
        <v>58</v>
      </c>
      <c r="B30" s="13" t="s">
        <v>20</v>
      </c>
      <c r="C30" s="13" t="s">
        <v>14</v>
      </c>
      <c r="D30" s="14">
        <v>12066200</v>
      </c>
      <c r="E30" s="14">
        <v>3757825</v>
      </c>
      <c r="F30" s="15">
        <f t="shared" si="0"/>
        <v>31.143400573502845</v>
      </c>
      <c r="G30" s="16"/>
    </row>
    <row r="31" spans="1:7" s="11" customFormat="1" ht="18" customHeight="1">
      <c r="A31" s="6" t="s">
        <v>25</v>
      </c>
      <c r="B31" s="7" t="s">
        <v>26</v>
      </c>
      <c r="C31" s="7"/>
      <c r="D31" s="9">
        <f>SUM(D32:D35)</f>
        <v>93110134</v>
      </c>
      <c r="E31" s="9">
        <f>SUM(E32:E35)</f>
        <v>69918439.36</v>
      </c>
      <c r="F31" s="10">
        <f t="shared" si="0"/>
        <v>75.09219067389593</v>
      </c>
      <c r="G31" s="19"/>
    </row>
    <row r="32" spans="1:9" ht="12.75">
      <c r="A32" s="12" t="s">
        <v>27</v>
      </c>
      <c r="B32" s="13" t="s">
        <v>26</v>
      </c>
      <c r="C32" s="13" t="s">
        <v>3</v>
      </c>
      <c r="D32" s="14">
        <v>11074245</v>
      </c>
      <c r="E32" s="14">
        <v>9243576</v>
      </c>
      <c r="F32" s="15">
        <f t="shared" si="0"/>
        <v>83.46913040121471</v>
      </c>
      <c r="G32" s="16"/>
      <c r="H32" s="22"/>
      <c r="I32" s="22"/>
    </row>
    <row r="33" spans="1:7" ht="12.75">
      <c r="A33" s="12" t="s">
        <v>28</v>
      </c>
      <c r="B33" s="13" t="s">
        <v>26</v>
      </c>
      <c r="C33" s="13" t="s">
        <v>12</v>
      </c>
      <c r="D33" s="14">
        <v>77584389</v>
      </c>
      <c r="E33" s="14">
        <v>57343933</v>
      </c>
      <c r="F33" s="15">
        <f t="shared" si="0"/>
        <v>73.91168988905746</v>
      </c>
      <c r="G33" s="16"/>
    </row>
    <row r="34" spans="1:7" ht="12.75">
      <c r="A34" s="21" t="s">
        <v>29</v>
      </c>
      <c r="B34" s="13" t="s">
        <v>26</v>
      </c>
      <c r="C34" s="13" t="s">
        <v>26</v>
      </c>
      <c r="D34" s="14">
        <v>1794500</v>
      </c>
      <c r="E34" s="14">
        <v>1620000</v>
      </c>
      <c r="F34" s="15">
        <f t="shared" si="0"/>
        <v>90.27584285316243</v>
      </c>
      <c r="G34" s="16"/>
    </row>
    <row r="35" spans="1:7" ht="12.75">
      <c r="A35" s="21" t="s">
        <v>30</v>
      </c>
      <c r="B35" s="13" t="s">
        <v>26</v>
      </c>
      <c r="C35" s="13" t="s">
        <v>17</v>
      </c>
      <c r="D35" s="14">
        <v>2657000</v>
      </c>
      <c r="E35" s="14">
        <v>1710930.36</v>
      </c>
      <c r="F35" s="15">
        <f t="shared" si="0"/>
        <v>64.39331426420776</v>
      </c>
      <c r="G35" s="16"/>
    </row>
    <row r="36" spans="1:7" s="11" customFormat="1" ht="18.75" customHeight="1">
      <c r="A36" s="23" t="s">
        <v>56</v>
      </c>
      <c r="B36" s="7" t="s">
        <v>31</v>
      </c>
      <c r="C36" s="7"/>
      <c r="D36" s="9">
        <f>D37</f>
        <v>4328000</v>
      </c>
      <c r="E36" s="9">
        <f>E37</f>
        <v>3450496</v>
      </c>
      <c r="F36" s="10">
        <f t="shared" si="0"/>
        <v>79.72495378927911</v>
      </c>
      <c r="G36" s="19"/>
    </row>
    <row r="37" spans="1:7" ht="12.75">
      <c r="A37" s="21" t="s">
        <v>32</v>
      </c>
      <c r="B37" s="13" t="s">
        <v>31</v>
      </c>
      <c r="C37" s="13" t="s">
        <v>3</v>
      </c>
      <c r="D37" s="14">
        <v>4328000</v>
      </c>
      <c r="E37" s="14">
        <v>3450496</v>
      </c>
      <c r="F37" s="15">
        <f t="shared" si="0"/>
        <v>79.72495378927911</v>
      </c>
      <c r="G37" s="16"/>
    </row>
    <row r="38" spans="1:7" s="11" customFormat="1" ht="18.75" customHeight="1">
      <c r="A38" s="6" t="s">
        <v>33</v>
      </c>
      <c r="B38" s="7">
        <v>10</v>
      </c>
      <c r="C38" s="7"/>
      <c r="D38" s="9">
        <f>SUM(D39:D41)</f>
        <v>19304130</v>
      </c>
      <c r="E38" s="9">
        <f>SUM(E39:E41)</f>
        <v>7784762.069999999</v>
      </c>
      <c r="F38" s="10">
        <f t="shared" si="0"/>
        <v>40.32692522273731</v>
      </c>
      <c r="G38" s="19"/>
    </row>
    <row r="39" spans="1:7" ht="12.75">
      <c r="A39" s="21" t="s">
        <v>34</v>
      </c>
      <c r="B39" s="13">
        <v>10</v>
      </c>
      <c r="C39" s="13" t="s">
        <v>3</v>
      </c>
      <c r="D39" s="14">
        <v>350000</v>
      </c>
      <c r="E39" s="14">
        <v>210036.55</v>
      </c>
      <c r="F39" s="15">
        <f t="shared" si="0"/>
        <v>60.010442857142856</v>
      </c>
      <c r="G39" s="16"/>
    </row>
    <row r="40" spans="1:7" ht="12.75">
      <c r="A40" s="21" t="s">
        <v>35</v>
      </c>
      <c r="B40" s="13">
        <v>10</v>
      </c>
      <c r="C40" s="13" t="s">
        <v>14</v>
      </c>
      <c r="D40" s="14">
        <v>18603230</v>
      </c>
      <c r="E40" s="14">
        <v>7304743.05</v>
      </c>
      <c r="F40" s="15">
        <f t="shared" si="0"/>
        <v>39.2659933248151</v>
      </c>
      <c r="G40" s="16"/>
    </row>
    <row r="41" spans="1:7" ht="12.75">
      <c r="A41" s="21" t="s">
        <v>36</v>
      </c>
      <c r="B41" s="13">
        <v>10</v>
      </c>
      <c r="C41" s="13" t="s">
        <v>5</v>
      </c>
      <c r="D41" s="14">
        <v>350900</v>
      </c>
      <c r="E41" s="14">
        <v>269982.47</v>
      </c>
      <c r="F41" s="15">
        <f t="shared" si="0"/>
        <v>76.94000284981476</v>
      </c>
      <c r="G41" s="16"/>
    </row>
    <row r="42" spans="1:7" s="11" customFormat="1" ht="18.75" customHeight="1">
      <c r="A42" s="23" t="s">
        <v>53</v>
      </c>
      <c r="B42" s="7">
        <v>11</v>
      </c>
      <c r="C42" s="7"/>
      <c r="D42" s="9">
        <f>D43</f>
        <v>8272940</v>
      </c>
      <c r="E42" s="9">
        <f>E43</f>
        <v>4374230</v>
      </c>
      <c r="F42" s="10">
        <f t="shared" si="0"/>
        <v>52.873948076500014</v>
      </c>
      <c r="G42" s="19"/>
    </row>
    <row r="43" spans="1:7" ht="12.75">
      <c r="A43" s="21" t="s">
        <v>54</v>
      </c>
      <c r="B43" s="13">
        <v>11</v>
      </c>
      <c r="C43" s="13" t="s">
        <v>3</v>
      </c>
      <c r="D43" s="14">
        <v>8272940</v>
      </c>
      <c r="E43" s="14">
        <v>4374230</v>
      </c>
      <c r="F43" s="15">
        <f t="shared" si="0"/>
        <v>52.873948076500014</v>
      </c>
      <c r="G43" s="16"/>
    </row>
    <row r="44" spans="1:7" s="11" customFormat="1" ht="26.25" customHeight="1">
      <c r="A44" s="23" t="s">
        <v>8</v>
      </c>
      <c r="B44" s="7" t="s">
        <v>10</v>
      </c>
      <c r="C44" s="7"/>
      <c r="D44" s="9">
        <f>D45</f>
        <v>100000</v>
      </c>
      <c r="E44" s="9">
        <f>E45</f>
        <v>20903.83</v>
      </c>
      <c r="F44" s="10">
        <f t="shared" si="0"/>
        <v>20.90383</v>
      </c>
      <c r="G44" s="19"/>
    </row>
    <row r="45" spans="1:7" ht="12" customHeight="1">
      <c r="A45" s="21" t="s">
        <v>57</v>
      </c>
      <c r="B45" s="13" t="s">
        <v>10</v>
      </c>
      <c r="C45" s="13" t="s">
        <v>3</v>
      </c>
      <c r="D45" s="14">
        <v>100000</v>
      </c>
      <c r="E45" s="14">
        <v>20903.83</v>
      </c>
      <c r="F45" s="15">
        <f t="shared" si="0"/>
        <v>20.90383</v>
      </c>
      <c r="G45" s="16"/>
    </row>
    <row r="46" spans="1:7" s="11" customFormat="1" ht="38.25" customHeight="1">
      <c r="A46" s="23" t="s">
        <v>55</v>
      </c>
      <c r="B46" s="7" t="s">
        <v>37</v>
      </c>
      <c r="C46" s="7"/>
      <c r="D46" s="9">
        <f>SUM(D47:D49)</f>
        <v>99196400</v>
      </c>
      <c r="E46" s="9">
        <f>SUM(E47:E49)</f>
        <v>53027685</v>
      </c>
      <c r="F46" s="10">
        <f t="shared" si="0"/>
        <v>53.45726760245332</v>
      </c>
      <c r="G46" s="19"/>
    </row>
    <row r="47" spans="1:7" ht="38.25">
      <c r="A47" s="21" t="s">
        <v>38</v>
      </c>
      <c r="B47" s="13" t="s">
        <v>37</v>
      </c>
      <c r="C47" s="13" t="s">
        <v>3</v>
      </c>
      <c r="D47" s="14">
        <v>13166500</v>
      </c>
      <c r="E47" s="14">
        <v>10196170</v>
      </c>
      <c r="F47" s="15">
        <f t="shared" si="0"/>
        <v>77.4402460790643</v>
      </c>
      <c r="G47" s="16"/>
    </row>
    <row r="48" spans="1:7" ht="12.75">
      <c r="A48" s="21" t="s">
        <v>39</v>
      </c>
      <c r="B48" s="13" t="s">
        <v>37</v>
      </c>
      <c r="C48" s="13" t="s">
        <v>12</v>
      </c>
      <c r="D48" s="14">
        <v>2999900</v>
      </c>
      <c r="E48" s="14">
        <v>1316515</v>
      </c>
      <c r="F48" s="15">
        <f t="shared" si="0"/>
        <v>43.88529617653922</v>
      </c>
      <c r="G48" s="16"/>
    </row>
    <row r="49" spans="1:7" ht="12.75">
      <c r="A49" s="21" t="s">
        <v>59</v>
      </c>
      <c r="B49" s="13" t="s">
        <v>37</v>
      </c>
      <c r="C49" s="13" t="s">
        <v>14</v>
      </c>
      <c r="D49" s="14">
        <v>83030000</v>
      </c>
      <c r="E49" s="14">
        <v>41515000</v>
      </c>
      <c r="F49" s="15">
        <f t="shared" si="0"/>
        <v>50</v>
      </c>
      <c r="G49" s="16"/>
    </row>
    <row r="50" spans="1:6" s="11" customFormat="1" ht="12.75">
      <c r="A50" s="23" t="s">
        <v>40</v>
      </c>
      <c r="B50" s="7"/>
      <c r="C50" s="7"/>
      <c r="D50" s="9">
        <f>D11+D17+D19+D22+D27+D31+D36+D38+D42+D44+D46</f>
        <v>315973071.63</v>
      </c>
      <c r="E50" s="9">
        <f>E11+E17+E19+E22+E27+E31+E36+E38+E42+E44+E46</f>
        <v>180263127.06</v>
      </c>
      <c r="F50" s="10">
        <f t="shared" si="0"/>
        <v>57.050154980005885</v>
      </c>
    </row>
  </sheetData>
  <sheetProtection/>
  <autoFilter ref="A10:C50"/>
  <mergeCells count="8">
    <mergeCell ref="B9:C9"/>
    <mergeCell ref="A1:F1"/>
    <mergeCell ref="A2:F2"/>
    <mergeCell ref="E8:F8"/>
    <mergeCell ref="A6:F6"/>
    <mergeCell ref="A5:F5"/>
    <mergeCell ref="A3:F3"/>
    <mergeCell ref="A7:F7"/>
  </mergeCells>
  <printOptions/>
  <pageMargins left="0.5118110236220472" right="0.15748031496062992" top="0.1968503937007874" bottom="0.15748031496062992" header="0.15748031496062992" footer="0.1574803149606299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Zuben</cp:lastModifiedBy>
  <cp:lastPrinted>2012-11-26T10:07:14Z</cp:lastPrinted>
  <dcterms:created xsi:type="dcterms:W3CDTF">2011-04-20T07:47:59Z</dcterms:created>
  <dcterms:modified xsi:type="dcterms:W3CDTF">2012-11-29T12:36:25Z</dcterms:modified>
  <cp:category/>
  <cp:version/>
  <cp:contentType/>
  <cp:contentStatus/>
</cp:coreProperties>
</file>